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10452"/>
  </bookViews>
  <sheets>
    <sheet name="ВАШ ЗАКАЗ" sheetId="3" r:id="rId1"/>
  </sheets>
  <definedNames>
    <definedName name="jhjhj">{0,"тысячz";1,"тысячаz";2,"тысячиz";5,"тысячz"}</definedName>
    <definedName name="jkjkj">{"","одинz","дваz","триz","четыреz","пятьz","шестьz","семьz","восемьz","девятьz"}</definedName>
    <definedName name="jyuy7">{"","стоz","двестиz","тристаz","четырестаz","пятьсотz","шестьсотz","семьсотz","восемьсотz","девятьсотz"}</definedName>
    <definedName name="n_1">{"","одинz","дваz","триz","четыреz","пятьz","шестьz","семьz","восемьz","девятьz"}</definedName>
    <definedName name="n_2">{"десятьz","одиннадцатьz","двенадцатьz","тринадцатьz","четырнадцатьz","пятнадцатьz","шестнадцатьz","семнадцатьz","восемнадцатьz","девятнадцатьz"}</definedName>
    <definedName name="n_3">{"";1;"двадцатьz";"тридцатьz";"сорокz";"пятьдесятz";"шестьдесятz";"семьдесятz";"восемьдесятz";"девяностоz"}</definedName>
    <definedName name="n_4">{"","стоz","двестиz","тристаz","четырестаz","пятьсотz","шестьсотz","семьсотz","восемьсотz","девятьсотz"}</definedName>
    <definedName name="n_5">{"","однаz","двеz","триz","четыреz","пятьz","шестьz","семьz","восемьz","девятьz"}</definedName>
    <definedName name="n0">"000000000000"&amp;MID(1/2,2,1)&amp;"00"</definedName>
    <definedName name="n0x">IF(n_3=1,n_2,n_3&amp;n_1)</definedName>
    <definedName name="n1x">IF(n_3=1,n_2,n_3&amp;n_5)</definedName>
    <definedName name="s">{0,"овz";1,"z";2,"аz";5,"овz"}</definedName>
    <definedName name="ttt">{"";1;"двадцатьz";"тридцатьz";"сорокz";"пятьдесятz";"шестьдесятz";"семьдесятz";"восемьдесятz";"девяностоz"}</definedName>
    <definedName name="wsdw">IF(ttt=1,n_2,ttt&amp;n_5)</definedName>
    <definedName name="мил">{0,"овz";1,"z";2,"аz";5,"овz"}</definedName>
    <definedName name="тыс">{0,"тысячz";1,"тысячаz";2,"тысячиz";5,"тысячz"}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51" i="3" l="1"/>
  <c r="H26" i="3"/>
  <c r="K26" i="3" s="1"/>
  <c r="H25" i="3"/>
  <c r="K25" i="3" s="1"/>
  <c r="H24" i="3"/>
  <c r="K24" i="3" s="1"/>
  <c r="H23" i="3"/>
  <c r="K23" i="3" s="1"/>
  <c r="H22" i="3"/>
  <c r="K22" i="3" s="1"/>
  <c r="H21" i="3"/>
  <c r="K21" i="3" s="1"/>
  <c r="H207" i="3"/>
  <c r="K207" i="3" s="1"/>
  <c r="H98" i="3"/>
  <c r="H67" i="3"/>
  <c r="H66" i="3"/>
  <c r="H65" i="3"/>
  <c r="H63" i="3"/>
  <c r="H62" i="3"/>
  <c r="H61" i="3"/>
  <c r="H59" i="3"/>
  <c r="H58" i="3"/>
  <c r="H56" i="3"/>
  <c r="H55" i="3"/>
  <c r="H161" i="3" l="1"/>
  <c r="K161" i="3" s="1"/>
  <c r="H181" i="3"/>
  <c r="K181" i="3" s="1"/>
  <c r="H180" i="3"/>
  <c r="K180" i="3" s="1"/>
  <c r="H179" i="3"/>
  <c r="K179" i="3" s="1"/>
  <c r="H174" i="3"/>
  <c r="K174" i="3" s="1"/>
  <c r="H173" i="3"/>
  <c r="K173" i="3" s="1"/>
  <c r="H172" i="3"/>
  <c r="K172" i="3" s="1"/>
  <c r="H171" i="3"/>
  <c r="K171" i="3" s="1"/>
  <c r="H176" i="3"/>
  <c r="K176" i="3" s="1"/>
  <c r="H175" i="3"/>
  <c r="K175" i="3" s="1"/>
  <c r="H170" i="3"/>
  <c r="K170" i="3" s="1"/>
  <c r="H168" i="3"/>
  <c r="K168" i="3" s="1"/>
  <c r="H167" i="3"/>
  <c r="K167" i="3" s="1"/>
  <c r="H164" i="3"/>
  <c r="K164" i="3" s="1"/>
  <c r="H88" i="3"/>
  <c r="K88" i="3" s="1"/>
  <c r="H87" i="3"/>
  <c r="K87" i="3" s="1"/>
  <c r="H95" i="3"/>
  <c r="K95" i="3" s="1"/>
  <c r="H94" i="3"/>
  <c r="K94" i="3" s="1"/>
  <c r="H93" i="3"/>
  <c r="K93" i="3" s="1"/>
  <c r="H92" i="3"/>
  <c r="K92" i="3" s="1"/>
  <c r="H91" i="3"/>
  <c r="K91" i="3" s="1"/>
  <c r="H90" i="3"/>
  <c r="K90" i="3" s="1"/>
  <c r="H89" i="3"/>
  <c r="K89" i="3" s="1"/>
  <c r="H86" i="3"/>
  <c r="K86" i="3" s="1"/>
  <c r="H83" i="3" l="1"/>
  <c r="K83" i="3" s="1"/>
  <c r="H82" i="3"/>
  <c r="K82" i="3" s="1"/>
  <c r="H80" i="3"/>
  <c r="K80" i="3" s="1"/>
  <c r="H79" i="3"/>
  <c r="K79" i="3" s="1"/>
  <c r="H77" i="3"/>
  <c r="K77" i="3" s="1"/>
  <c r="H76" i="3"/>
  <c r="K76" i="3" s="1"/>
  <c r="H75" i="3"/>
  <c r="K75" i="3" s="1"/>
  <c r="H74" i="3"/>
  <c r="K74" i="3" s="1"/>
  <c r="H73" i="3"/>
  <c r="K73" i="3" s="1"/>
  <c r="H72" i="3"/>
  <c r="K72" i="3" s="1"/>
  <c r="H71" i="3"/>
  <c r="K71" i="3" s="1"/>
  <c r="H70" i="3"/>
  <c r="K70" i="3" s="1"/>
  <c r="K67" i="3"/>
  <c r="K66" i="3"/>
  <c r="K65" i="3"/>
  <c r="K63" i="3"/>
  <c r="K62" i="3"/>
  <c r="K61" i="3"/>
  <c r="H51" i="3" l="1"/>
  <c r="H50" i="3"/>
  <c r="K50" i="3" s="1"/>
  <c r="H49" i="3"/>
  <c r="K49" i="3" s="1"/>
  <c r="H48" i="3"/>
  <c r="K48" i="3" s="1"/>
  <c r="H47" i="3"/>
  <c r="K47" i="3" s="1"/>
  <c r="H46" i="3"/>
  <c r="K46" i="3" s="1"/>
  <c r="H36" i="3"/>
  <c r="K36" i="3" s="1"/>
  <c r="H37" i="3"/>
  <c r="K37" i="3" s="1"/>
  <c r="H38" i="3"/>
  <c r="K38" i="3" s="1"/>
  <c r="H31" i="3"/>
  <c r="K31" i="3" s="1"/>
  <c r="H30" i="3"/>
  <c r="K30" i="3" s="1"/>
  <c r="H32" i="3"/>
  <c r="K32" i="3" s="1"/>
  <c r="H44" i="3"/>
  <c r="K44" i="3" s="1"/>
  <c r="H43" i="3"/>
  <c r="K43" i="3" s="1"/>
  <c r="H42" i="3"/>
  <c r="K42" i="3" s="1"/>
  <c r="H40" i="3"/>
  <c r="K40" i="3" s="1"/>
  <c r="H39" i="3"/>
  <c r="K39" i="3" s="1"/>
  <c r="H35" i="3"/>
  <c r="K35" i="3" s="1"/>
  <c r="H33" i="3"/>
  <c r="K33" i="3" s="1"/>
  <c r="H29" i="3"/>
  <c r="K29" i="3" s="1"/>
  <c r="H28" i="3"/>
  <c r="K28" i="3" s="1"/>
  <c r="K59" i="3"/>
  <c r="K58" i="3"/>
  <c r="K56" i="3"/>
  <c r="K55" i="3"/>
  <c r="H10" i="3"/>
  <c r="K10" i="3" s="1"/>
  <c r="H204" i="3" l="1"/>
  <c r="H203" i="3"/>
  <c r="H202" i="3"/>
  <c r="H201" i="3"/>
  <c r="H200" i="3"/>
  <c r="H199" i="3"/>
  <c r="H197" i="3"/>
  <c r="H196" i="3"/>
  <c r="H195" i="3"/>
  <c r="H194" i="3"/>
  <c r="H193" i="3"/>
  <c r="H192" i="3"/>
  <c r="H189" i="3"/>
  <c r="H188" i="3"/>
  <c r="H187" i="3"/>
  <c r="H186" i="3"/>
  <c r="H183" i="3"/>
  <c r="H182" i="3"/>
  <c r="H178" i="3"/>
  <c r="H158" i="3"/>
  <c r="H155" i="3"/>
  <c r="H152" i="3"/>
  <c r="H149" i="3"/>
  <c r="H145" i="3"/>
  <c r="H144" i="3"/>
  <c r="H143" i="3"/>
  <c r="H142" i="3"/>
  <c r="H141" i="3"/>
  <c r="H139" i="3"/>
  <c r="H138" i="3"/>
  <c r="H137" i="3"/>
  <c r="H136" i="3"/>
  <c r="H135" i="3"/>
  <c r="H133" i="3"/>
  <c r="H132" i="3"/>
  <c r="H131" i="3"/>
  <c r="H130" i="3"/>
  <c r="H129" i="3"/>
  <c r="H127" i="3"/>
  <c r="H126" i="3"/>
  <c r="H125" i="3"/>
  <c r="H124" i="3"/>
  <c r="H123" i="3"/>
  <c r="H121" i="3"/>
  <c r="H120" i="3"/>
  <c r="H119" i="3"/>
  <c r="H118" i="3"/>
  <c r="H117" i="3"/>
  <c r="H115" i="3"/>
  <c r="H114" i="3"/>
  <c r="H113" i="3"/>
  <c r="H112" i="3"/>
  <c r="H111" i="3"/>
  <c r="H109" i="3"/>
  <c r="H108" i="3"/>
  <c r="H107" i="3"/>
  <c r="H106" i="3"/>
  <c r="H105" i="3"/>
  <c r="H102" i="3"/>
  <c r="H101" i="3"/>
  <c r="H17" i="3"/>
  <c r="K17" i="3" s="1"/>
  <c r="H16" i="3"/>
  <c r="K16" i="3" s="1"/>
  <c r="H15" i="3"/>
  <c r="K15" i="3" s="1"/>
  <c r="H13" i="3"/>
  <c r="K13" i="3" s="1"/>
  <c r="H12" i="3"/>
  <c r="K12" i="3" s="1"/>
  <c r="H11" i="3"/>
  <c r="K11" i="3" s="1"/>
  <c r="H9" i="3"/>
  <c r="K9" i="3" s="1"/>
  <c r="K196" i="3" l="1"/>
  <c r="K155" i="3" l="1"/>
  <c r="K152" i="3"/>
  <c r="K158" i="3"/>
  <c r="K133" i="3"/>
  <c r="K132" i="3"/>
  <c r="K131" i="3"/>
  <c r="K130" i="3"/>
  <c r="K129" i="3"/>
  <c r="K127" i="3"/>
  <c r="K126" i="3"/>
  <c r="K125" i="3"/>
  <c r="K124" i="3"/>
  <c r="K123" i="3"/>
  <c r="K145" i="3" l="1"/>
  <c r="K144" i="3"/>
  <c r="K143" i="3"/>
  <c r="K142" i="3"/>
  <c r="K141" i="3"/>
  <c r="K204" i="3" l="1"/>
  <c r="K203" i="3"/>
  <c r="K202" i="3"/>
  <c r="K201" i="3"/>
  <c r="K200" i="3"/>
  <c r="K199" i="3"/>
  <c r="K197" i="3"/>
  <c r="K195" i="3"/>
  <c r="K194" i="3"/>
  <c r="K193" i="3"/>
  <c r="K192" i="3"/>
  <c r="K189" i="3" l="1"/>
  <c r="K188" i="3"/>
  <c r="K187" i="3"/>
  <c r="K186" i="3"/>
  <c r="K183" i="3"/>
  <c r="K182" i="3"/>
  <c r="K178" i="3"/>
  <c r="K149" i="3"/>
  <c r="K111" i="3" l="1"/>
  <c r="K112" i="3"/>
  <c r="K113" i="3"/>
  <c r="K114" i="3"/>
  <c r="K115" i="3"/>
  <c r="K117" i="3"/>
  <c r="K118" i="3"/>
  <c r="K119" i="3"/>
  <c r="K120" i="3"/>
  <c r="K121" i="3"/>
  <c r="K135" i="3"/>
  <c r="K136" i="3"/>
  <c r="K137" i="3"/>
  <c r="K138" i="3"/>
  <c r="K139" i="3"/>
  <c r="K107" i="3" l="1"/>
  <c r="K106" i="3"/>
  <c r="K108" i="3"/>
  <c r="K109" i="3"/>
  <c r="K105" i="3"/>
  <c r="K102" i="3" l="1"/>
  <c r="K101" i="3"/>
  <c r="K99" i="3" l="1"/>
  <c r="K98" i="3"/>
  <c r="K208" i="3" l="1"/>
  <c r="J5" i="3" s="1"/>
  <c r="K5" i="3" l="1"/>
</calcChain>
</file>

<file path=xl/sharedStrings.xml><?xml version="1.0" encoding="utf-8"?>
<sst xmlns="http://schemas.openxmlformats.org/spreadsheetml/2006/main" count="309" uniqueCount="239">
  <si>
    <t>Модель</t>
  </si>
  <si>
    <t>Розница, руб.</t>
  </si>
  <si>
    <t>По предзаказу:</t>
  </si>
  <si>
    <t>Заказ, шт:</t>
  </si>
  <si>
    <t>Ваш комментарий:</t>
  </si>
  <si>
    <t>Стоимость:</t>
  </si>
  <si>
    <t xml:space="preserve"> </t>
  </si>
  <si>
    <t>введите количество:</t>
  </si>
  <si>
    <t>Итого к оплате:</t>
  </si>
  <si>
    <t>orange</t>
  </si>
  <si>
    <t>green</t>
  </si>
  <si>
    <t>Adjustable Antitwist (неразборное регулируемое), цвет orange</t>
  </si>
  <si>
    <t>3 part  Antitwist (разборное регулируемое), цвет orange</t>
  </si>
  <si>
    <t>Adjustable Antitwist (неразборное регулируемое), цвет ammolite</t>
  </si>
  <si>
    <t>3 part  Antitwist (разборное регулируемое), цвет ammolite</t>
  </si>
  <si>
    <t>Aqua Inc. SPOON-2</t>
  </si>
  <si>
    <t>Aqua Inc. TRIDENT-2</t>
  </si>
  <si>
    <t>Aqua Inc. DISTANCE-2</t>
  </si>
  <si>
    <t>Aqua Inc. ALPHA 7" 34 sq. inch</t>
  </si>
  <si>
    <t>Aqua Inc. SUP RACE BAG</t>
  </si>
  <si>
    <t>Aqua Inc. SUP SURF BAG</t>
  </si>
  <si>
    <t>Надувные SUP-доски</t>
  </si>
  <si>
    <t xml:space="preserve">Форма лопатки - от шафта по центру лопасти идет одинарное ребро, разделяющееся на два в нижней части лопатки. Весло для марафонов и повседневного катания. </t>
  </si>
  <si>
    <t>12'6"x31"х15cm</t>
  </si>
  <si>
    <t>12'6"x28"х15cm</t>
  </si>
  <si>
    <t>14'0"x26"х15cm</t>
  </si>
  <si>
    <t>Весла, любительская линейка</t>
  </si>
  <si>
    <t>Чехлы для весел</t>
  </si>
  <si>
    <r>
      <t xml:space="preserve">8'6"x30", </t>
    </r>
    <r>
      <rPr>
        <b/>
        <sz val="10"/>
        <color rgb="FFFF0066"/>
        <rFont val="Calibri"/>
        <family val="2"/>
        <charset val="204"/>
        <scheme val="minor"/>
      </rPr>
      <t>pink</t>
    </r>
  </si>
  <si>
    <r>
      <t xml:space="preserve">8'6"x30", </t>
    </r>
    <r>
      <rPr>
        <b/>
        <sz val="10"/>
        <color rgb="FF008000"/>
        <rFont val="Calibri"/>
        <family val="2"/>
        <charset val="204"/>
        <scheme val="minor"/>
      </rPr>
      <t>green</t>
    </r>
  </si>
  <si>
    <r>
      <t xml:space="preserve">10'6"x32", </t>
    </r>
    <r>
      <rPr>
        <b/>
        <sz val="10"/>
        <color rgb="FFFF0066"/>
        <rFont val="Calibri"/>
        <family val="2"/>
        <charset val="204"/>
        <scheme val="minor"/>
      </rPr>
      <t>pink</t>
    </r>
  </si>
  <si>
    <r>
      <t xml:space="preserve">10'6"x32", </t>
    </r>
    <r>
      <rPr>
        <b/>
        <sz val="10"/>
        <color rgb="FF008000"/>
        <rFont val="Calibri"/>
        <family val="2"/>
        <charset val="204"/>
        <scheme val="minor"/>
      </rPr>
      <t>green</t>
    </r>
  </si>
  <si>
    <r>
      <t xml:space="preserve">11'6"x32", </t>
    </r>
    <r>
      <rPr>
        <b/>
        <sz val="10"/>
        <color rgb="FFFF0066"/>
        <rFont val="Calibri"/>
        <family val="2"/>
        <charset val="204"/>
        <scheme val="minor"/>
      </rPr>
      <t>pink</t>
    </r>
  </si>
  <si>
    <r>
      <t xml:space="preserve">11'6"x32", </t>
    </r>
    <r>
      <rPr>
        <b/>
        <sz val="10"/>
        <color rgb="FF008000"/>
        <rFont val="Calibri"/>
        <family val="2"/>
        <charset val="204"/>
        <scheme val="minor"/>
      </rPr>
      <t>green</t>
    </r>
  </si>
  <si>
    <t>Лиши</t>
  </si>
  <si>
    <t>yellow</t>
  </si>
  <si>
    <t>pink</t>
  </si>
  <si>
    <t>black</t>
  </si>
  <si>
    <t>blue</t>
  </si>
  <si>
    <t>Aqua Inc. AROUNA Softtop</t>
  </si>
  <si>
    <t>Очень прочные и безопасные серфборды типа "софттоп". Днище из пластика, борта и палуба покрыты мягким материалом EVA. Эластичные безопасные плавники. Отличный выбор для серфшкол и прокатов!</t>
  </si>
  <si>
    <r>
      <t xml:space="preserve">7'0"x23", </t>
    </r>
    <r>
      <rPr>
        <b/>
        <sz val="10"/>
        <color rgb="FF008000"/>
        <rFont val="Calibri"/>
        <family val="2"/>
        <charset val="204"/>
        <scheme val="minor"/>
      </rPr>
      <t>green</t>
    </r>
  </si>
  <si>
    <r>
      <t xml:space="preserve">7'0"x23", </t>
    </r>
    <r>
      <rPr>
        <b/>
        <sz val="10"/>
        <color rgb="FFFF0066"/>
        <rFont val="Calibri"/>
        <family val="2"/>
        <charset val="204"/>
        <scheme val="minor"/>
      </rPr>
      <t>pink</t>
    </r>
  </si>
  <si>
    <r>
      <t xml:space="preserve">8'0"x23", </t>
    </r>
    <r>
      <rPr>
        <b/>
        <sz val="10"/>
        <color rgb="FF008000"/>
        <rFont val="Calibri"/>
        <family val="2"/>
        <charset val="204"/>
        <scheme val="minor"/>
      </rPr>
      <t>green</t>
    </r>
  </si>
  <si>
    <r>
      <t xml:space="preserve">8'0"x23", </t>
    </r>
    <r>
      <rPr>
        <b/>
        <sz val="10"/>
        <color rgb="FFFF0066"/>
        <rFont val="Calibri"/>
        <family val="2"/>
        <charset val="204"/>
        <scheme val="minor"/>
      </rPr>
      <t>pink</t>
    </r>
  </si>
  <si>
    <r>
      <t xml:space="preserve">9'0"x24", </t>
    </r>
    <r>
      <rPr>
        <b/>
        <sz val="10"/>
        <color rgb="FF008000"/>
        <rFont val="Calibri"/>
        <family val="2"/>
        <charset val="204"/>
        <scheme val="minor"/>
      </rPr>
      <t>green</t>
    </r>
  </si>
  <si>
    <r>
      <t xml:space="preserve">9'0"x24", </t>
    </r>
    <r>
      <rPr>
        <b/>
        <sz val="10"/>
        <color rgb="FFFF0066"/>
        <rFont val="Calibri"/>
        <family val="2"/>
        <charset val="204"/>
        <scheme val="minor"/>
      </rPr>
      <t>pink</t>
    </r>
  </si>
  <si>
    <r>
      <t xml:space="preserve">10'0"x24 1/8", </t>
    </r>
    <r>
      <rPr>
        <b/>
        <sz val="10"/>
        <color rgb="FF008000"/>
        <rFont val="Calibri"/>
        <family val="2"/>
        <charset val="204"/>
        <scheme val="minor"/>
      </rPr>
      <t>green</t>
    </r>
  </si>
  <si>
    <r>
      <t xml:space="preserve">10'0"x24 1/8", </t>
    </r>
    <r>
      <rPr>
        <b/>
        <sz val="10"/>
        <color rgb="FFFF0066"/>
        <rFont val="Calibri"/>
        <family val="2"/>
        <charset val="204"/>
        <scheme val="minor"/>
      </rPr>
      <t>pink</t>
    </r>
  </si>
  <si>
    <t>минимальная сумма заказа - 5000 рублей.</t>
  </si>
  <si>
    <t>14'0"x23.5"х15cm</t>
  </si>
  <si>
    <t>U-Cut Oval Conic (цельное, овальный конический шафт). Мягкий шафт, хорош для серфинга.</t>
  </si>
  <si>
    <t>3 part Antitwist (разборное регулируемое), круглый шафт 29мм.</t>
  </si>
  <si>
    <t>Adjustable Antitwist  (неразборное регулируемое), круглый шафт 29мм.</t>
  </si>
  <si>
    <t>U-Cut Oval Straight (цельное, овальный прямой шафт 32х28мм). Жесткий шафт, очень удобный хват.</t>
  </si>
  <si>
    <t>U-Cut Round (цельное, круглый шафт 29мм). Шафт средней жесткости, ближе к жесткому.</t>
  </si>
  <si>
    <t>Форма лопатки - сложная, с тремя ребрами. Хорошо подойдет для повседневного катания.</t>
  </si>
  <si>
    <t>Aqua Inc. VICTORY-2 size L</t>
  </si>
  <si>
    <t>Aqua Inc. VICTORY-2 size M</t>
  </si>
  <si>
    <t xml:space="preserve">Полностью карбоновое весло. Лопасть с защитным ABS-кантом. Вес в исполнении U-Cut (цельное, обрезанное) - около 490 гр.  Площадь лопасти - 85 sq. inch. </t>
  </si>
  <si>
    <t xml:space="preserve">Полностью карбоновое весло. Лопасть с защитным ABS-кантом. Вес в исполнении U-Cut (цельное, обрезанное) - около 490 гр.  Площадь лопасти - 83 sq. inch. </t>
  </si>
  <si>
    <t xml:space="preserve">Полностью карбоновое весло. Лопасть с защитным ABS-кантом. Вес в исполнении U-Cut (цельное, обрезанное) - около 490 гр.   Площадь лопасти - 85 sq. inch. </t>
  </si>
  <si>
    <t xml:space="preserve">Полностью карбоновое весло. Лопасть с защитным ABS-кантом.Вес в исполнении U-Cut (цельное, обрезанное) - около 490 гр.  Площадь лопасти - 84 sq. inch. </t>
  </si>
  <si>
    <t xml:space="preserve">Полностью карбоновое весло. Лопасть с защитным ABS-кантом. Вес в исполнении U-Cut (цельное, обрезанное) - около 490 гр.   Площадь лопасти - 78 sq. inch. </t>
  </si>
  <si>
    <t>Aqua Inc. EPSILON 8" 33 sq. inch</t>
  </si>
  <si>
    <t>Aqua Inc. EPSILON size L 9" 40 sq. inch</t>
  </si>
  <si>
    <t>Универсальный гоночный плавник из карбона. Подходит для всех условий и дисциплин. Вес всего 107 гр.! Площадь 33 кв. дюйма. Высота 20.3см. В комплекте чехол и два крепежа US Box: no tool и под шестигранник.</t>
  </si>
  <si>
    <t>Aqua Inc. ACE 7" 29 sq. inch</t>
  </si>
  <si>
    <t>Универсальный гоночный плавник из карбона, увеличенного размера. Подходит для тех, кто хочет повысить устойчивость своей доски. Вес всего 130 гр.! Площадь 40 кв. дюймов. Высота 22.8см. В комплекте чехол и два крепежа US Box: no tool и под шестигранник.</t>
  </si>
  <si>
    <t>Маленький гоночный плавник для райдеров топ-уровня, обладающих отличным балансом. Позволяет реализовать скоростной потенциал доски по максимуму. Вес всего 110 гр.! Площадь 29 кв. дюйма. Высота 17.7см. В комплекте чехол и два крепежа US Box: no tool и под шестигранник.</t>
  </si>
  <si>
    <t>Карбоновый плавник для гонок на открытой воде и для даунвинда. Вес всего 120 гр.! Площадь 34 кв. дюйма. Высота 17.7см. В комплекте чехол и два крепежа US Box: no tool и под шестигранник.</t>
  </si>
  <si>
    <t>Aqua Inc. DRIVER-2 size S</t>
  </si>
  <si>
    <t>Чехол для лопасти весла Aqua Inc. Blade Cover макс. ширина 18см</t>
  </si>
  <si>
    <t>Чехол для лопасти весла Aqua Inc. Blade Cover макс. ширина 21см</t>
  </si>
  <si>
    <t>8'2"х30"-31"</t>
  </si>
  <si>
    <t>9'3"x31-32"</t>
  </si>
  <si>
    <t>10'0"x33"-34"</t>
  </si>
  <si>
    <t>Aqua Inc. AQUIFER SURF Softtop</t>
  </si>
  <si>
    <r>
      <t xml:space="preserve">9'6"x31", </t>
    </r>
    <r>
      <rPr>
        <b/>
        <sz val="10"/>
        <color rgb="FF008000"/>
        <rFont val="Calibri"/>
        <family val="2"/>
        <charset val="204"/>
        <scheme val="minor"/>
      </rPr>
      <t>green</t>
    </r>
  </si>
  <si>
    <r>
      <t xml:space="preserve">9'6"x31", </t>
    </r>
    <r>
      <rPr>
        <b/>
        <sz val="10"/>
        <color rgb="FFFF0066"/>
        <rFont val="Calibri"/>
        <family val="2"/>
        <charset val="204"/>
        <scheme val="minor"/>
      </rPr>
      <t>pink</t>
    </r>
  </si>
  <si>
    <t>Форма лопатки - глубокая "ложка". Отличный выбор для рейса. Рекомендуем брать эту лопатку в сочетании с шафтом Oval Straight.</t>
  </si>
  <si>
    <t>Весло для начинающих. Шафт карбон 50%, лопасть нейлон. Вес Adjustable 880 гр. Одно из самых удачных весел для SUP-проката на российском рынке.</t>
  </si>
  <si>
    <t xml:space="preserve">Полностью карбоновое весло. Лопасть с защитным ABS-кантом. Вес в исполнении U-Cut (цельное, обрезанное) - около 490 гр. Площадь лопасти - 91 sq. inch. </t>
  </si>
  <si>
    <t xml:space="preserve">Полностью карбоновое весло. Лопасть с защитным ABS-кантом. Вес в исполнении U-Cut (цельное, обрезанное) - около 490 гр.   Площадь лопасти - 84 sq. inch. </t>
  </si>
  <si>
    <r>
      <t xml:space="preserve">Очень прочные и безопасные SUP-доски типа "софттоп". Днище из пластика, борта и палуба покрыты мягким материалом EVA. Эластичные безопасные плавники. Отличный выбор для серфшкол! </t>
    </r>
    <r>
      <rPr>
        <b/>
        <sz val="11"/>
        <color theme="1"/>
        <rFont val="Calibri"/>
        <family val="2"/>
        <charset val="204"/>
        <scheme val="minor"/>
      </rPr>
      <t>Форма доски оптимальна для обучения SUP-серфингу.</t>
    </r>
  </si>
  <si>
    <t>Instagram</t>
  </si>
  <si>
    <t>Серфборды SOFTTOP</t>
  </si>
  <si>
    <t xml:space="preserve">Весла, профессиональная линейка </t>
  </si>
  <si>
    <t>Заказная форма РАЙДЕР, оплата 100%</t>
  </si>
  <si>
    <t>11'6"x32"х15cm</t>
  </si>
  <si>
    <t>14'0"x28"х15cm</t>
  </si>
  <si>
    <t>Aqua Inc. DRIVER-2 size L</t>
  </si>
  <si>
    <t>Приход продукции - 20-25 апреля 2023</t>
  </si>
  <si>
    <t>12'6"x26"х15cm</t>
  </si>
  <si>
    <t>Жесткие SUP-доски (race &amp; touring)</t>
  </si>
  <si>
    <t>Aqua Inc. Supersonic Flatwater PRO S.Carbon</t>
  </si>
  <si>
    <t>14'0"x19"</t>
  </si>
  <si>
    <t>14'0"x20"</t>
  </si>
  <si>
    <t>14'0"x21"</t>
  </si>
  <si>
    <t>14'0"x22"</t>
  </si>
  <si>
    <t>14'0"x23"</t>
  </si>
  <si>
    <t>14'0"x24"</t>
  </si>
  <si>
    <t>Aqua Inc. Supersonic Flatwater EVO S.Carbon</t>
  </si>
  <si>
    <r>
      <t xml:space="preserve">Стильные надувные SUP-доски со строгим дизайном.  Карбоновое усиление внутри борта.  Двуслойная ламинация. Макс. давление 23psi. Комплект: доска, двухходовой насос GRI с функцией откачки, рюкзак с колесами, витой лиш. Также в комплекте карбоновый плавник EPSILON L. </t>
    </r>
    <r>
      <rPr>
        <b/>
        <sz val="11"/>
        <color theme="1"/>
        <rFont val="Calibri"/>
        <family val="2"/>
        <charset val="204"/>
        <scheme val="minor"/>
      </rPr>
      <t>Весло в комплект поставки не входит.</t>
    </r>
  </si>
  <si>
    <t>14'0"x20.5"</t>
  </si>
  <si>
    <t>14'0"x21.5"</t>
  </si>
  <si>
    <t>14'0"x22.5"</t>
  </si>
  <si>
    <t>14'0"x23.5"</t>
  </si>
  <si>
    <t>14'0"x24.5"</t>
  </si>
  <si>
    <t>14'0"x25.5"</t>
  </si>
  <si>
    <t>Универсальная гоночная карбоновая SUP-доска для флета и небольшого чопа. Скругленные рейлы и плоское дно (convex). Dugout. Доска подойдет профессиональным гонщикам, обладающим развитым балансом. В комплекте: доска, три ручки, карбоновый плавник EPSILON.</t>
  </si>
  <si>
    <t>Aqua Inc. Supersonic Allwater S.Carbon</t>
  </si>
  <si>
    <t>Aqua Inc. Downwinder S.Carbon</t>
  </si>
  <si>
    <t>14'0"x27"</t>
  </si>
  <si>
    <t>Универсальная гоночная карбоновая SUP-доска для морских условий. Скругленный рейл позволяет избежать ударов в борт при движении боком к волне. Single concave придает максимальную устойчивость. Довольно широкая корма помогает надежно поворачивать на буях даже в сильный кач. Dugout. В комплекте: доска, три ручки, карбоновый плавник EPSILON L.</t>
  </si>
  <si>
    <t>Жесткие SUP-доски (SUP surfing)</t>
  </si>
  <si>
    <t xml:space="preserve">Aqua Inc. MIST </t>
  </si>
  <si>
    <t>Aqua Inc. Ranger</t>
  </si>
  <si>
    <t>12'6"x26.5"</t>
  </si>
  <si>
    <t>12'6"x28.5"</t>
  </si>
  <si>
    <t>12'6"x30.5"</t>
  </si>
  <si>
    <t>14'0"x26"</t>
  </si>
  <si>
    <t>14'0"x28"</t>
  </si>
  <si>
    <t>14'0"x30"</t>
  </si>
  <si>
    <t>Доска для даунвинда. Выраженный рокер, пинтейл (острая корма), semi-flat deck (не dugout). В комплекте: доска, три ручки, карбоновый плавник ALPHA.</t>
  </si>
  <si>
    <t xml:space="preserve">Доска для SUP-путешествий. Очень устойчива благодаря форме дна с выраженным конкейвом. Flat deck (не dugout). Имеет закладные для крепления багажа в передней части доски и на корме. В комплекте: доска, три ручки, туринговый плавник. </t>
  </si>
  <si>
    <t>7'11"x28" 94L</t>
  </si>
  <si>
    <t>7'9"x27" 85L</t>
  </si>
  <si>
    <t>Aqua Inc. TWILIGHT</t>
  </si>
  <si>
    <t>8'1"x29" 103L</t>
  </si>
  <si>
    <t>8'5"x30" 114L</t>
  </si>
  <si>
    <t>Aqua Inc. HAZE</t>
  </si>
  <si>
    <t>8'6"x31.5" 126L</t>
  </si>
  <si>
    <t>8'9"x32.5" 135L</t>
  </si>
  <si>
    <t>9'0"x33" 146L</t>
  </si>
  <si>
    <t>Размер</t>
  </si>
  <si>
    <t>Aqua Inc. CHILL</t>
  </si>
  <si>
    <t>9'6"x30.5" 136L</t>
  </si>
  <si>
    <t>10'0"x31" 149L</t>
  </si>
  <si>
    <t>10'6"x32 170L</t>
  </si>
  <si>
    <t>SUP-доски SOFTTOP и P-TECH.</t>
  </si>
  <si>
    <t>Aqua Inc. OLA P-tech</t>
  </si>
  <si>
    <t>10'6"x32"</t>
  </si>
  <si>
    <t>11'6"x32"</t>
  </si>
  <si>
    <t>Aqua Inc. OLA P-tech Softdeck.</t>
  </si>
  <si>
    <t>Вариант OLA P-tech с палубой, полностью покрытой EVA-ковриком. Плавник US Box 9" входит в комплект.</t>
  </si>
  <si>
    <r>
      <t>Очень прочная доска, выполненная по технологии "mold" (в форме) с внешним слоем из поликарбоната. Хорошо подходит для прокатов.</t>
    </r>
    <r>
      <rPr>
        <b/>
        <sz val="11"/>
        <color theme="1"/>
        <rFont val="Calibri"/>
        <family val="2"/>
        <charset val="204"/>
        <scheme val="minor"/>
      </rPr>
      <t xml:space="preserve"> Форма оптимальна для прогулок.</t>
    </r>
    <r>
      <rPr>
        <sz val="11"/>
        <color theme="1"/>
        <rFont val="Calibri"/>
        <family val="2"/>
        <scheme val="minor"/>
      </rPr>
      <t xml:space="preserve"> Плавник US Box 9" входит в комплект.</t>
    </r>
  </si>
  <si>
    <t>Aqua Inc. ENTRY PADDLE orange</t>
  </si>
  <si>
    <t>Aqua Inc. DISTANCE-2 ammolite</t>
  </si>
  <si>
    <t>Весло для любителей. Шафт карбон 100%, прочная лопасть fiberglass. Вес Adjustable 780 гр. Одно из самых удачных недорогих, но хорошо работающих весел на рынке.</t>
  </si>
  <si>
    <t>U-Cut Oval Straight (цельное, овальный прямой шафт 32х28мм). Жесткий шафт для рейса, очень удобный хват.</t>
  </si>
  <si>
    <t>Код:</t>
  </si>
  <si>
    <t>Aqua Inc. AIR RIDER Carbon Tech 2023</t>
  </si>
  <si>
    <t>Aqua Inc. AIR RIDER Ammolite 2023</t>
  </si>
  <si>
    <t>* новая коллекция остутствует на сайте. Для всего мира это будут доски 2024  года. Но вы можете заказать их уже сейчас!</t>
  </si>
  <si>
    <t>2189/2180</t>
  </si>
  <si>
    <t>2190/2180</t>
  </si>
  <si>
    <t>2191/2180</t>
  </si>
  <si>
    <t>2193/2180</t>
  </si>
  <si>
    <t>2195/2180</t>
  </si>
  <si>
    <t>2189/2182</t>
  </si>
  <si>
    <t>2190/2182</t>
  </si>
  <si>
    <t>2191/2182</t>
  </si>
  <si>
    <t>2193/2182</t>
  </si>
  <si>
    <t>2195/2182</t>
  </si>
  <si>
    <t>2189/2181</t>
  </si>
  <si>
    <t>2190/2181</t>
  </si>
  <si>
    <t>2191/2181</t>
  </si>
  <si>
    <t>2193/2181</t>
  </si>
  <si>
    <t>2195/2181</t>
  </si>
  <si>
    <t>2189/2183</t>
  </si>
  <si>
    <t>2190/2183</t>
  </si>
  <si>
    <t>2191/2183</t>
  </si>
  <si>
    <t>2193/2183</t>
  </si>
  <si>
    <t>2195/2183</t>
  </si>
  <si>
    <t>2189/2469</t>
  </si>
  <si>
    <t>2190/2469</t>
  </si>
  <si>
    <t>2191/2469</t>
  </si>
  <si>
    <t>2193/2469</t>
  </si>
  <si>
    <t>2195/2469</t>
  </si>
  <si>
    <t>2189/2186</t>
  </si>
  <si>
    <t>2190/2186</t>
  </si>
  <si>
    <t>2191/2186</t>
  </si>
  <si>
    <t>2193/2186</t>
  </si>
  <si>
    <t>2195/2186</t>
  </si>
  <si>
    <t>2189/2185</t>
  </si>
  <si>
    <t>2190/2185</t>
  </si>
  <si>
    <t>2191/2185</t>
  </si>
  <si>
    <t>2193/2185</t>
  </si>
  <si>
    <t>2195/2185</t>
  </si>
  <si>
    <t>2090</t>
  </si>
  <si>
    <t>Aqua Inc. Fiber Glass Fin 9" 51 sq. inch orange</t>
  </si>
  <si>
    <t>Чехлы для жестких SUP-досок, серфбордов, вингбордов</t>
  </si>
  <si>
    <t>Aqua Inc. LONGBOARD BAG</t>
  </si>
  <si>
    <t>9'7"x26"</t>
  </si>
  <si>
    <t>Aqua Inc. WINGBOARD BAG</t>
  </si>
  <si>
    <t>6'0"x30"</t>
  </si>
  <si>
    <t>10'6"x33"-34"</t>
  </si>
  <si>
    <t>9'6"x32"-33"</t>
  </si>
  <si>
    <t>8'6"x31"-32"</t>
  </si>
  <si>
    <t>8'0"х30"-31"</t>
  </si>
  <si>
    <t>Качественный чехол для серфовых SUP-досок. Прочная ткань черного цвета как снаружи, так и внутри чехла. Есть отверстия для слива воды и вентиляции. Толщина защиты 6 мм.  Нержавеющая молния. Чехол открывается полностью, это очень удобно. Подходит для перевозки доски в самолете, позволяет положить вещи в чехол и сформировать багажное место 23кг</t>
  </si>
  <si>
    <t>Качественный чехол для гоночных и туринговых SUP-досок. Прочная ткань черного цвета как снаружи, так и внутри чехла. Есть отверстия для слива воды и вентиляции. Толщина защиты 6 мм.  Нержавеющая молния. Чехол открывается полностью, это очень удобно.</t>
  </si>
  <si>
    <t>12'6"x25-28"</t>
  </si>
  <si>
    <t>12'6"x28-31"</t>
  </si>
  <si>
    <t>14'0"x19-22"</t>
  </si>
  <si>
    <t>14'0"x22-25"</t>
  </si>
  <si>
    <t>14'0"x25-28"</t>
  </si>
  <si>
    <t>14'0"x28-30"</t>
  </si>
  <si>
    <t>Aqua Inc. DELTA 9" 44 sq. inch</t>
  </si>
  <si>
    <t>Карбоновый плавник для туринга. Вес всего 130 гр.! Площадь 44 кв. дюйма. Высота 22.8см. В комплекте чехол и два крепежа US Box: no tool и под шестигранник.</t>
  </si>
  <si>
    <t>Большой плавник для гонок на открытой воде и для даунвинда. Изготовлен из стекловолокна. Площадь 44 кв. дюйма. Высота 22.8см. В комплекте крепеж US Box no tool.</t>
  </si>
  <si>
    <t>Чехол для неразборного весла Aqua Inc. U-cut/Adjustable Paddle Bag</t>
  </si>
  <si>
    <t>Лиш SUP витой AQUA INC. Calf&amp;Coiled 10'</t>
  </si>
  <si>
    <t>Лиш серфовый (прямой) AQUA INC. Calf&amp;Straight 9'</t>
  </si>
  <si>
    <t>3289</t>
  </si>
  <si>
    <t>3300</t>
  </si>
  <si>
    <r>
      <t xml:space="preserve">Надувные SUP-доски с ярким дизайном. Двуслойная ламинация. Макс. давление 23psi. Комплект: доска, двухходовой насос GRI с функцией откачки, рюкзак с колесами, витой лиш, стеклопластиковый плавник.  </t>
    </r>
    <r>
      <rPr>
        <b/>
        <sz val="11"/>
        <color theme="1"/>
        <rFont val="Calibri"/>
        <family val="2"/>
        <charset val="204"/>
        <scheme val="minor"/>
      </rPr>
      <t>Весло в комплект поставки не входит.</t>
    </r>
  </si>
  <si>
    <t>Чехол для разборного весла Aqua Inc. 3 part Paddle Bag</t>
  </si>
  <si>
    <t>Флаг AQUA INC 4м комплект</t>
  </si>
  <si>
    <t>Флаг в комплекте: мачта, флаг, металлический кол, чехол.</t>
  </si>
  <si>
    <t>Промотовары и оборудование</t>
  </si>
  <si>
    <t>1229</t>
  </si>
  <si>
    <t>Универсальная гоночная карбоновая SUP-доска для флета и небольшого чопа. Дно - single concave. Dugout. Доска очень устойчива и отлично подойдет как профессиональным гонщикам, так и тем, кто только начинает свой путь в рейсе.  В комплекте: доска, три ручки, карбоновый плавник EPSILON.</t>
  </si>
  <si>
    <r>
      <t xml:space="preserve">6'0"x21 3/8", </t>
    </r>
    <r>
      <rPr>
        <b/>
        <sz val="10"/>
        <color rgb="FF008000"/>
        <rFont val="Calibri"/>
        <family val="2"/>
        <charset val="204"/>
        <scheme val="minor"/>
      </rPr>
      <t>green</t>
    </r>
  </si>
  <si>
    <r>
      <t xml:space="preserve">6'0"x21 3/8", </t>
    </r>
    <r>
      <rPr>
        <b/>
        <sz val="10"/>
        <color rgb="FFFF0066"/>
        <rFont val="Calibri"/>
        <family val="2"/>
        <charset val="204"/>
        <scheme val="minor"/>
      </rPr>
      <t>pink</t>
    </r>
  </si>
  <si>
    <t>Предзаказ AQUA INC. до 28 ноября!</t>
  </si>
  <si>
    <t>Очень универсальная и легкая в поворотах доска. Борт "со ступенькой" позволяет оставить палубу плоской, при этом рейлы-тонкими. Плавники Futures 5шт (Thruster + Quad) в комплекте.</t>
  </si>
  <si>
    <t>Форма лопатки - "ложка" с ребром посредине. Весло отлично подойдет для спринта и техники гребли с высокой частотой гребков. Рекомендуем брать эту лопатку в сочетании с шафтом Oval Straight.</t>
  </si>
  <si>
    <t>Форма лопатки - "капля" с V-образным ребром. Оптимальна для серфинга и повседневного катания. Рекомендуем брать эту лопатку с шафтом U-Cut Oval Conic.</t>
  </si>
  <si>
    <t>Плавники</t>
  </si>
  <si>
    <t>* изображения жестких SUP-досок на сайте являются устаревшими. Актуальные изображения - по ссылкам в этой предзаказной форме.</t>
  </si>
  <si>
    <t>Вебсайт*</t>
  </si>
  <si>
    <t>Предоплата 100%:</t>
  </si>
  <si>
    <t>Доска для опытных райдеров. Предназначена для волн от 2 футов до трех ростов. Также подойдет очень легким SUP-серферам. Плавники Futures 5шт (Thruster + Quad) в комплекте.</t>
  </si>
  <si>
    <t>Максимально устойчивая, но хорошо поворачивающая доска. Подойдет опытным райдерам с большим весом. Также это хороший выбор для новичков, нацеленных на быстрый прогресс. Плавники Futures 5шт (Thruster + Quad) в комплекте.</t>
  </si>
  <si>
    <t>Модель "два в одном". С одной стороны, это полноценный серфовый SUP, который отлично покажет себя на маленьких или пологих волнах. С другой стороны это прогулочная доска, на которой так приятно прогуляться вдоль побережья на рассвете или закате.</t>
  </si>
  <si>
    <t>Только по предзаказу и только для жестких досок! Бесплатная доставка до Москвы, Санкт-Петербурга и Новороссийска!</t>
  </si>
  <si>
    <t>РАССЧИТАТЬ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</si>
</sst>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\ &quot;₽&quot;"/>
  </numFmts>
  <fonts count="4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b/>
      <sz val="14"/>
      <color theme="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b/>
      <sz val="10"/>
      <color theme="0"/>
      <name val="Calibri"/>
      <family val="2"/>
      <scheme val="minor"/>
    </font>
    <font>
      <b/>
      <sz val="11"/>
      <color theme="0" tint="-0.499984740745262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sz val="10"/>
      <color theme="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rgb="FFC00000"/>
      <name val="Calibri"/>
      <family val="2"/>
      <charset val="204"/>
      <scheme val="minor"/>
    </font>
    <font>
      <b/>
      <i/>
      <sz val="9"/>
      <color theme="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u/>
      <sz val="11"/>
      <color theme="10"/>
      <name val="Calibri"/>
      <family val="2"/>
    </font>
    <font>
      <b/>
      <u/>
      <sz val="11"/>
      <color theme="1" tint="0.249977111117893"/>
      <name val="Calibri"/>
      <family val="2"/>
      <charset val="204"/>
      <scheme val="minor"/>
    </font>
    <font>
      <b/>
      <sz val="10"/>
      <color rgb="FFFE8002"/>
      <name val="Calibri"/>
      <family val="2"/>
      <charset val="204"/>
      <scheme val="minor"/>
    </font>
    <font>
      <b/>
      <sz val="10"/>
      <color rgb="FFFF0066"/>
      <name val="Calibri"/>
      <family val="2"/>
      <charset val="204"/>
      <scheme val="minor"/>
    </font>
    <font>
      <b/>
      <sz val="10"/>
      <color rgb="FF008000"/>
      <name val="Calibri"/>
      <family val="2"/>
      <charset val="204"/>
      <scheme val="minor"/>
    </font>
    <font>
      <b/>
      <sz val="10"/>
      <color rgb="FFFFC000"/>
      <name val="Calibri"/>
      <family val="2"/>
      <charset val="204"/>
      <scheme val="minor"/>
    </font>
    <font>
      <b/>
      <sz val="10"/>
      <color rgb="FF00B0F0"/>
      <name val="Calibri"/>
      <family val="2"/>
      <charset val="204"/>
      <scheme val="minor"/>
    </font>
    <font>
      <b/>
      <sz val="16"/>
      <color theme="1" tint="0.249977111117893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  <font>
      <b/>
      <u/>
      <sz val="12"/>
      <color rgb="FF000099"/>
      <name val="Calibri"/>
      <family val="2"/>
      <charset val="204"/>
      <scheme val="minor"/>
    </font>
    <font>
      <i/>
      <sz val="10"/>
      <name val="Calibri"/>
      <family val="2"/>
      <charset val="204"/>
      <scheme val="minor"/>
    </font>
    <font>
      <b/>
      <sz val="12"/>
      <color rgb="FFC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b/>
      <i/>
      <sz val="12"/>
      <color theme="0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sz val="11"/>
      <color theme="1" tint="0.34998626667073579"/>
      <name val="Calibri"/>
      <family val="2"/>
      <scheme val="minor"/>
    </font>
    <font>
      <sz val="10"/>
      <color theme="1" tint="0.34998626667073579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b/>
      <i/>
      <sz val="9"/>
      <color theme="1"/>
      <name val="Calibri"/>
      <family val="2"/>
      <charset val="204"/>
      <scheme val="minor"/>
    </font>
    <font>
      <i/>
      <sz val="9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rgb="FF00009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57">
    <border>
      <left/>
      <right/>
      <top/>
      <bottom/>
      <diagonal/>
    </border>
    <border>
      <left style="medium">
        <color theme="0" tint="-0.499984740745262"/>
      </left>
      <right style="medium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medium">
        <color theme="0" tint="-0.499984740745262"/>
      </right>
      <top style="medium">
        <color theme="0" tint="-0.499984740745262"/>
      </top>
      <bottom/>
      <diagonal/>
    </border>
    <border>
      <left/>
      <right style="medium">
        <color theme="0" tint="-0.499984740745262"/>
      </right>
      <top/>
      <bottom/>
      <diagonal/>
    </border>
    <border>
      <left/>
      <right/>
      <top/>
      <bottom style="medium">
        <color theme="0" tint="-0.499984740745262"/>
      </bottom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medium">
        <color theme="0" tint="-0.499984740745262"/>
      </left>
      <right style="medium">
        <color theme="0" tint="-0.499984740745262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medium">
        <color theme="1" tint="0.34998626667073579"/>
      </left>
      <right style="medium">
        <color theme="1" tint="0.34998626667073579"/>
      </right>
      <top style="medium">
        <color theme="1" tint="0.34998626667073579"/>
      </top>
      <bottom style="medium">
        <color theme="1" tint="0.34998626667073579"/>
      </bottom>
      <diagonal/>
    </border>
    <border>
      <left style="thin">
        <color theme="0"/>
      </left>
      <right style="thin">
        <color theme="0"/>
      </right>
      <top style="medium">
        <color theme="1" tint="0.34998626667073579"/>
      </top>
      <bottom style="medium">
        <color theme="1" tint="0.34998626667073579"/>
      </bottom>
      <diagonal/>
    </border>
    <border>
      <left/>
      <right style="medium">
        <color theme="1" tint="0.34998626667073579"/>
      </right>
      <top style="medium">
        <color theme="1" tint="0.34998626667073579"/>
      </top>
      <bottom style="medium">
        <color theme="1" tint="0.34998626667073579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thin">
        <color theme="0"/>
      </left>
      <right/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1" tint="0.34998626667073579"/>
      </top>
      <bottom style="medium">
        <color theme="1" tint="0.34998626667073579"/>
      </bottom>
      <diagonal/>
    </border>
    <border>
      <left/>
      <right style="thin">
        <color theme="0"/>
      </right>
      <top style="medium">
        <color theme="1" tint="0.34998626667073579"/>
      </top>
      <bottom style="medium">
        <color theme="1" tint="0.34998626667073579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theme="0"/>
      </left>
      <right style="medium">
        <color theme="0"/>
      </right>
      <top style="medium">
        <color theme="0" tint="-0.499984740745262"/>
      </top>
      <bottom/>
      <diagonal/>
    </border>
    <border>
      <left style="medium">
        <color theme="0"/>
      </left>
      <right/>
      <top style="medium">
        <color theme="0" tint="-0.499984740745262"/>
      </top>
      <bottom/>
      <diagonal/>
    </border>
    <border>
      <left style="medium">
        <color theme="0" tint="-0.499984740745262"/>
      </left>
      <right style="medium">
        <color theme="0"/>
      </right>
      <top/>
      <bottom/>
      <diagonal/>
    </border>
    <border>
      <left style="medium">
        <color theme="0" tint="-0.499984740745262"/>
      </left>
      <right style="medium">
        <color theme="0"/>
      </right>
      <top style="medium">
        <color theme="0"/>
      </top>
      <bottom/>
      <diagonal/>
    </border>
    <border>
      <left style="medium">
        <color theme="0" tint="-0.499984740745262"/>
      </left>
      <right style="medium">
        <color theme="0" tint="-0.499984740745262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medium">
        <color theme="0" tint="-0.499984740745262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medium">
        <color theme="0" tint="-0.499984740745262"/>
      </left>
      <right style="medium">
        <color theme="0" tint="-0.499984740745262"/>
      </right>
      <top style="thin">
        <color theme="0" tint="-0.24994659260841701"/>
      </top>
      <bottom style="medium">
        <color theme="0" tint="-0.499984740745262"/>
      </bottom>
      <diagonal/>
    </border>
    <border>
      <left style="medium">
        <color theme="0" tint="-0.499984740745262"/>
      </left>
      <right/>
      <top style="medium">
        <color theme="1" tint="0.34998626667073579"/>
      </top>
      <bottom style="medium">
        <color theme="0" tint="-0.499984740745262"/>
      </bottom>
      <diagonal/>
    </border>
    <border>
      <left/>
      <right/>
      <top style="medium">
        <color theme="1" tint="0.34998626667073579"/>
      </top>
      <bottom style="medium">
        <color theme="0" tint="-0.499984740745262"/>
      </bottom>
      <diagonal/>
    </border>
    <border>
      <left style="medium">
        <color theme="1" tint="0.34998626667073579"/>
      </left>
      <right style="thin">
        <color theme="0"/>
      </right>
      <top style="medium">
        <color theme="1" tint="0.34998626667073579"/>
      </top>
      <bottom style="medium">
        <color theme="1" tint="0.34998626667073579"/>
      </bottom>
      <diagonal/>
    </border>
    <border>
      <left style="medium">
        <color theme="0" tint="-0.499984740745262"/>
      </left>
      <right style="medium">
        <color theme="0" tint="-0.499984740745262"/>
      </right>
      <top style="medium">
        <color theme="1" tint="0.34998626667073579"/>
      </top>
      <bottom/>
      <diagonal/>
    </border>
    <border>
      <left style="medium">
        <color theme="0" tint="-0.499984740745262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theme="0" tint="-0.499984740745262"/>
      </left>
      <right style="thin">
        <color theme="0" tint="-0.24994659260841701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24994659260841701"/>
      </right>
      <top/>
      <bottom/>
      <diagonal/>
    </border>
    <border>
      <left style="medium">
        <color theme="0" tint="-0.499984740745262"/>
      </left>
      <right style="thin">
        <color theme="0" tint="-0.24994659260841701"/>
      </right>
      <top style="medium">
        <color theme="0" tint="-0.499984740745262"/>
      </top>
      <bottom/>
      <diagonal/>
    </border>
    <border>
      <left style="medium">
        <color theme="0" tint="-0.499984740745262"/>
      </left>
      <right style="thin">
        <color theme="0" tint="-0.24994659260841701"/>
      </right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24994659260841701"/>
      </left>
      <right/>
      <top/>
      <bottom/>
      <diagonal/>
    </border>
    <border>
      <left style="thin">
        <color theme="0" tint="-0.24994659260841701"/>
      </left>
      <right/>
      <top style="medium">
        <color theme="0" tint="-0.499984740745262"/>
      </top>
      <bottom/>
      <diagonal/>
    </border>
    <border>
      <left/>
      <right/>
      <top style="thin">
        <color theme="0" tint="-0.24994659260841701"/>
      </top>
      <bottom/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220">
    <xf numFmtId="0" fontId="0" fillId="0" borderId="0" xfId="0"/>
    <xf numFmtId="0" fontId="0" fillId="0" borderId="19" xfId="0" applyBorder="1" applyProtection="1">
      <protection hidden="1"/>
    </xf>
    <xf numFmtId="0" fontId="0" fillId="0" borderId="20" xfId="0" applyBorder="1" applyProtection="1">
      <protection hidden="1"/>
    </xf>
    <xf numFmtId="0" fontId="0" fillId="0" borderId="16" xfId="0" applyBorder="1" applyProtection="1">
      <protection hidden="1"/>
    </xf>
    <xf numFmtId="0" fontId="0" fillId="0" borderId="0" xfId="0" applyProtection="1">
      <protection hidden="1"/>
    </xf>
    <xf numFmtId="0" fontId="0" fillId="0" borderId="24" xfId="0" applyBorder="1" applyProtection="1">
      <protection hidden="1"/>
    </xf>
    <xf numFmtId="0" fontId="0" fillId="0" borderId="10" xfId="0" applyBorder="1" applyProtection="1">
      <protection hidden="1"/>
    </xf>
    <xf numFmtId="164" fontId="3" fillId="0" borderId="15" xfId="0" applyNumberFormat="1" applyFont="1" applyBorder="1" applyAlignment="1" applyProtection="1">
      <alignment horizontal="right" indent="1"/>
      <protection hidden="1"/>
    </xf>
    <xf numFmtId="0" fontId="3" fillId="0" borderId="15" xfId="0" applyFont="1" applyBorder="1" applyAlignment="1" applyProtection="1">
      <alignment horizontal="center"/>
      <protection hidden="1"/>
    </xf>
    <xf numFmtId="0" fontId="12" fillId="0" borderId="15" xfId="0" applyFont="1" applyBorder="1" applyAlignment="1" applyProtection="1">
      <alignment wrapText="1"/>
      <protection hidden="1"/>
    </xf>
    <xf numFmtId="0" fontId="0" fillId="0" borderId="11" xfId="0" applyBorder="1" applyProtection="1">
      <protection hidden="1"/>
    </xf>
    <xf numFmtId="164" fontId="4" fillId="3" borderId="22" xfId="0" applyNumberFormat="1" applyFont="1" applyFill="1" applyBorder="1" applyAlignment="1" applyProtection="1">
      <alignment horizontal="center" vertical="center"/>
      <protection hidden="1"/>
    </xf>
    <xf numFmtId="164" fontId="4" fillId="3" borderId="23" xfId="0" applyNumberFormat="1" applyFont="1" applyFill="1" applyBorder="1" applyAlignment="1" applyProtection="1">
      <alignment horizontal="center" vertical="center"/>
      <protection hidden="1"/>
    </xf>
    <xf numFmtId="0" fontId="0" fillId="0" borderId="18" xfId="0" applyBorder="1" applyProtection="1">
      <protection hidden="1"/>
    </xf>
    <xf numFmtId="0" fontId="12" fillId="0" borderId="0" xfId="0" applyFont="1" applyAlignment="1" applyProtection="1">
      <alignment wrapText="1"/>
      <protection hidden="1"/>
    </xf>
    <xf numFmtId="9" fontId="0" fillId="0" borderId="19" xfId="0" applyNumberFormat="1" applyBorder="1" applyProtection="1">
      <protection hidden="1"/>
    </xf>
    <xf numFmtId="0" fontId="0" fillId="2" borderId="12" xfId="0" applyFill="1" applyBorder="1" applyAlignment="1" applyProtection="1">
      <alignment horizontal="left" vertical="top" wrapText="1" indent="2"/>
      <protection hidden="1"/>
    </xf>
    <xf numFmtId="0" fontId="6" fillId="2" borderId="13" xfId="0" applyFont="1" applyFill="1" applyBorder="1" applyAlignment="1" applyProtection="1">
      <alignment horizontal="center"/>
      <protection hidden="1"/>
    </xf>
    <xf numFmtId="164" fontId="11" fillId="2" borderId="13" xfId="0" applyNumberFormat="1" applyFont="1" applyFill="1" applyBorder="1" applyAlignment="1" applyProtection="1">
      <alignment horizontal="right" indent="1"/>
      <protection hidden="1"/>
    </xf>
    <xf numFmtId="164" fontId="3" fillId="2" borderId="14" xfId="0" applyNumberFormat="1" applyFont="1" applyFill="1" applyBorder="1" applyAlignment="1" applyProtection="1">
      <alignment horizontal="right" indent="1"/>
      <protection hidden="1"/>
    </xf>
    <xf numFmtId="0" fontId="6" fillId="0" borderId="0" xfId="0" applyFont="1" applyAlignment="1" applyProtection="1">
      <alignment horizontal="center"/>
      <protection hidden="1"/>
    </xf>
    <xf numFmtId="0" fontId="0" fillId="0" borderId="19" xfId="0" applyBorder="1" applyAlignment="1" applyProtection="1">
      <alignment horizontal="left" wrapText="1" indent="1"/>
      <protection hidden="1"/>
    </xf>
    <xf numFmtId="0" fontId="6" fillId="0" borderId="19" xfId="0" applyFont="1" applyBorder="1" applyAlignment="1" applyProtection="1">
      <alignment horizontal="center"/>
      <protection hidden="1"/>
    </xf>
    <xf numFmtId="164" fontId="3" fillId="0" borderId="19" xfId="0" applyNumberFormat="1" applyFont="1" applyBorder="1" applyAlignment="1" applyProtection="1">
      <alignment horizontal="right" indent="1"/>
      <protection hidden="1"/>
    </xf>
    <xf numFmtId="0" fontId="3" fillId="0" borderId="19" xfId="0" applyFont="1" applyBorder="1" applyAlignment="1" applyProtection="1">
      <alignment horizontal="center"/>
      <protection hidden="1"/>
    </xf>
    <xf numFmtId="0" fontId="12" fillId="0" borderId="19" xfId="0" applyFont="1" applyBorder="1" applyAlignment="1" applyProtection="1">
      <alignment wrapText="1"/>
      <protection hidden="1"/>
    </xf>
    <xf numFmtId="0" fontId="0" fillId="0" borderId="0" xfId="0" applyAlignment="1" applyProtection="1">
      <alignment horizontal="left" wrapText="1" indent="1"/>
      <protection hidden="1"/>
    </xf>
    <xf numFmtId="164" fontId="3" fillId="0" borderId="0" xfId="0" applyNumberFormat="1" applyFont="1" applyAlignment="1" applyProtection="1">
      <alignment horizontal="right" indent="1"/>
      <protection hidden="1"/>
    </xf>
    <xf numFmtId="0" fontId="3" fillId="0" borderId="0" xfId="0" applyFont="1" applyAlignment="1" applyProtection="1">
      <alignment horizontal="center"/>
      <protection hidden="1"/>
    </xf>
    <xf numFmtId="164" fontId="3" fillId="0" borderId="26" xfId="0" applyNumberFormat="1" applyFont="1" applyBorder="1" applyAlignment="1" applyProtection="1">
      <alignment horizontal="center" vertical="center"/>
      <protection hidden="1"/>
    </xf>
    <xf numFmtId="164" fontId="15" fillId="0" borderId="26" xfId="0" applyNumberFormat="1" applyFont="1" applyBorder="1" applyAlignment="1" applyProtection="1">
      <alignment horizontal="center" vertical="center" wrapText="1"/>
      <protection hidden="1"/>
    </xf>
    <xf numFmtId="0" fontId="16" fillId="4" borderId="19" xfId="0" applyFont="1" applyFill="1" applyBorder="1" applyAlignment="1" applyProtection="1">
      <alignment horizontal="center" vertical="center" wrapText="1"/>
      <protection hidden="1"/>
    </xf>
    <xf numFmtId="0" fontId="9" fillId="3" borderId="21" xfId="0" applyFont="1" applyFill="1" applyBorder="1" applyAlignment="1" applyProtection="1">
      <alignment horizontal="center" vertical="center" wrapText="1"/>
      <protection hidden="1"/>
    </xf>
    <xf numFmtId="0" fontId="0" fillId="2" borderId="2" xfId="0" applyFill="1" applyBorder="1" applyAlignment="1" applyProtection="1">
      <alignment horizontal="left" vertical="top" wrapText="1" indent="2"/>
      <protection hidden="1"/>
    </xf>
    <xf numFmtId="0" fontId="6" fillId="2" borderId="3" xfId="0" applyFont="1" applyFill="1" applyBorder="1" applyAlignment="1" applyProtection="1">
      <alignment horizontal="center"/>
      <protection hidden="1"/>
    </xf>
    <xf numFmtId="164" fontId="11" fillId="2" borderId="3" xfId="0" applyNumberFormat="1" applyFont="1" applyFill="1" applyBorder="1" applyAlignment="1" applyProtection="1">
      <alignment horizontal="right" indent="1"/>
      <protection hidden="1"/>
    </xf>
    <xf numFmtId="164" fontId="3" fillId="2" borderId="4" xfId="0" applyNumberFormat="1" applyFont="1" applyFill="1" applyBorder="1" applyAlignment="1" applyProtection="1">
      <alignment horizontal="right" indent="1"/>
      <protection hidden="1"/>
    </xf>
    <xf numFmtId="164" fontId="11" fillId="0" borderId="0" xfId="0" applyNumberFormat="1" applyFont="1" applyBorder="1" applyAlignment="1" applyProtection="1">
      <alignment horizontal="right" vertical="center" indent="1"/>
      <protection hidden="1"/>
    </xf>
    <xf numFmtId="164" fontId="3" fillId="0" borderId="5" xfId="0" applyNumberFormat="1" applyFont="1" applyBorder="1" applyAlignment="1" applyProtection="1">
      <alignment horizontal="right" vertical="center" indent="1"/>
      <protection hidden="1"/>
    </xf>
    <xf numFmtId="9" fontId="7" fillId="2" borderId="14" xfId="0" applyNumberFormat="1" applyFont="1" applyFill="1" applyBorder="1" applyAlignment="1" applyProtection="1">
      <alignment horizontal="right" indent="2"/>
      <protection hidden="1"/>
    </xf>
    <xf numFmtId="0" fontId="0" fillId="0" borderId="32" xfId="0" applyFill="1" applyBorder="1" applyAlignment="1" applyProtection="1">
      <alignment horizontal="left" vertical="top" wrapText="1" indent="2"/>
      <protection hidden="1"/>
    </xf>
    <xf numFmtId="0" fontId="6" fillId="0" borderId="32" xfId="0" applyFont="1" applyFill="1" applyBorder="1" applyAlignment="1" applyProtection="1">
      <alignment horizontal="center"/>
      <protection hidden="1"/>
    </xf>
    <xf numFmtId="164" fontId="11" fillId="0" borderId="32" xfId="0" applyNumberFormat="1" applyFont="1" applyFill="1" applyBorder="1" applyAlignment="1" applyProtection="1">
      <alignment horizontal="right" indent="1"/>
      <protection hidden="1"/>
    </xf>
    <xf numFmtId="164" fontId="3" fillId="0" borderId="32" xfId="0" applyNumberFormat="1" applyFont="1" applyFill="1" applyBorder="1" applyAlignment="1" applyProtection="1">
      <alignment horizontal="right" indent="1"/>
      <protection hidden="1"/>
    </xf>
    <xf numFmtId="9" fontId="7" fillId="2" borderId="7" xfId="0" applyNumberFormat="1" applyFont="1" applyFill="1" applyBorder="1" applyAlignment="1" applyProtection="1">
      <alignment horizontal="right" indent="2"/>
      <protection hidden="1"/>
    </xf>
    <xf numFmtId="0" fontId="12" fillId="0" borderId="34" xfId="0" applyFont="1" applyBorder="1" applyAlignment="1" applyProtection="1">
      <alignment wrapText="1"/>
      <protection hidden="1"/>
    </xf>
    <xf numFmtId="0" fontId="13" fillId="2" borderId="9" xfId="0" applyFont="1" applyFill="1" applyBorder="1" applyAlignment="1" applyProtection="1">
      <alignment horizontal="center" vertical="center" wrapText="1"/>
      <protection hidden="1"/>
    </xf>
    <xf numFmtId="0" fontId="13" fillId="2" borderId="1" xfId="0" applyFont="1" applyFill="1" applyBorder="1" applyAlignment="1" applyProtection="1">
      <alignment horizontal="center" vertical="center" wrapText="1"/>
      <protection hidden="1"/>
    </xf>
    <xf numFmtId="0" fontId="0" fillId="0" borderId="36" xfId="0" applyBorder="1" applyProtection="1">
      <protection hidden="1"/>
    </xf>
    <xf numFmtId="0" fontId="18" fillId="0" borderId="19" xfId="0" applyFont="1" applyBorder="1" applyAlignment="1" applyProtection="1">
      <protection hidden="1"/>
    </xf>
    <xf numFmtId="0" fontId="3" fillId="0" borderId="8" xfId="0" applyFont="1" applyFill="1" applyBorder="1" applyAlignment="1" applyProtection="1">
      <alignment horizontal="center" vertical="center"/>
      <protection hidden="1"/>
    </xf>
    <xf numFmtId="0" fontId="3" fillId="0" borderId="19" xfId="0" applyFont="1" applyBorder="1" applyAlignment="1" applyProtection="1">
      <alignment horizontal="center" vertical="center"/>
      <protection hidden="1"/>
    </xf>
    <xf numFmtId="0" fontId="30" fillId="6" borderId="8" xfId="0" applyFont="1" applyFill="1" applyBorder="1" applyAlignment="1" applyProtection="1">
      <alignment horizontal="center" vertical="center"/>
      <protection locked="0"/>
    </xf>
    <xf numFmtId="0" fontId="30" fillId="6" borderId="17" xfId="0" applyFont="1" applyFill="1" applyBorder="1" applyAlignment="1" applyProtection="1">
      <alignment horizontal="center" vertical="center"/>
      <protection locked="0"/>
    </xf>
    <xf numFmtId="164" fontId="11" fillId="0" borderId="0" xfId="0" applyNumberFormat="1" applyFont="1" applyAlignment="1" applyProtection="1">
      <alignment horizontal="right" vertical="center" indent="1"/>
      <protection hidden="1"/>
    </xf>
    <xf numFmtId="0" fontId="0" fillId="0" borderId="16" xfId="0" applyBorder="1" applyAlignment="1" applyProtection="1">
      <alignment horizontal="left" wrapText="1" indent="1"/>
      <protection hidden="1"/>
    </xf>
    <xf numFmtId="0" fontId="6" fillId="0" borderId="16" xfId="0" applyFont="1" applyBorder="1" applyAlignment="1" applyProtection="1">
      <alignment horizontal="center"/>
      <protection hidden="1"/>
    </xf>
    <xf numFmtId="164" fontId="3" fillId="0" borderId="16" xfId="0" applyNumberFormat="1" applyFont="1" applyBorder="1" applyAlignment="1" applyProtection="1">
      <alignment horizontal="right" indent="1"/>
      <protection hidden="1"/>
    </xf>
    <xf numFmtId="0" fontId="3" fillId="0" borderId="16" xfId="0" applyFont="1" applyBorder="1" applyAlignment="1" applyProtection="1">
      <alignment horizontal="center" vertical="center"/>
      <protection hidden="1"/>
    </xf>
    <xf numFmtId="164" fontId="11" fillId="0" borderId="6" xfId="0" applyNumberFormat="1" applyFont="1" applyBorder="1" applyAlignment="1" applyProtection="1">
      <alignment horizontal="right" vertical="center" indent="1"/>
      <protection hidden="1"/>
    </xf>
    <xf numFmtId="164" fontId="3" fillId="0" borderId="7" xfId="0" applyNumberFormat="1" applyFont="1" applyBorder="1" applyAlignment="1" applyProtection="1">
      <alignment horizontal="right" vertical="center" indent="1"/>
      <protection hidden="1"/>
    </xf>
    <xf numFmtId="0" fontId="30" fillId="6" borderId="43" xfId="0" applyFont="1" applyFill="1" applyBorder="1" applyAlignment="1" applyProtection="1">
      <alignment horizontal="center" vertical="center"/>
      <protection locked="0"/>
    </xf>
    <xf numFmtId="164" fontId="3" fillId="0" borderId="16" xfId="0" applyNumberFormat="1" applyFont="1" applyBorder="1" applyAlignment="1" applyProtection="1">
      <alignment wrapText="1"/>
      <protection hidden="1"/>
    </xf>
    <xf numFmtId="0" fontId="12" fillId="0" borderId="16" xfId="0" applyFont="1" applyBorder="1" applyAlignment="1" applyProtection="1">
      <alignment wrapText="1"/>
      <protection hidden="1"/>
    </xf>
    <xf numFmtId="164" fontId="12" fillId="0" borderId="0" xfId="0" applyNumberFormat="1" applyFont="1" applyAlignment="1" applyProtection="1">
      <alignment vertical="center" wrapText="1"/>
      <protection hidden="1"/>
    </xf>
    <xf numFmtId="0" fontId="12" fillId="0" borderId="0" xfId="0" applyFont="1" applyAlignment="1" applyProtection="1">
      <alignment horizontal="left" vertical="center" wrapText="1"/>
      <protection locked="0"/>
    </xf>
    <xf numFmtId="164" fontId="12" fillId="0" borderId="34" xfId="0" applyNumberFormat="1" applyFont="1" applyBorder="1" applyAlignment="1" applyProtection="1">
      <alignment vertical="center" wrapText="1"/>
      <protection hidden="1"/>
    </xf>
    <xf numFmtId="0" fontId="12" fillId="0" borderId="31" xfId="0" applyFont="1" applyBorder="1" applyAlignment="1" applyProtection="1">
      <alignment horizontal="left" vertical="center" wrapText="1"/>
      <protection locked="0"/>
    </xf>
    <xf numFmtId="164" fontId="12" fillId="0" borderId="31" xfId="0" applyNumberFormat="1" applyFont="1" applyBorder="1" applyAlignment="1" applyProtection="1">
      <alignment vertical="center" wrapText="1"/>
      <protection hidden="1"/>
    </xf>
    <xf numFmtId="0" fontId="12" fillId="0" borderId="35" xfId="0" applyFont="1" applyBorder="1" applyAlignment="1" applyProtection="1">
      <alignment vertical="center" wrapText="1"/>
      <protection hidden="1"/>
    </xf>
    <xf numFmtId="0" fontId="12" fillId="0" borderId="28" xfId="0" applyFont="1" applyBorder="1" applyAlignment="1" applyProtection="1">
      <alignment vertical="center" wrapText="1"/>
      <protection locked="0"/>
    </xf>
    <xf numFmtId="0" fontId="12" fillId="0" borderId="0" xfId="0" applyFont="1" applyBorder="1" applyAlignment="1" applyProtection="1">
      <alignment horizontal="left" vertical="center" wrapText="1"/>
      <protection locked="0"/>
    </xf>
    <xf numFmtId="164" fontId="12" fillId="0" borderId="35" xfId="0" applyNumberFormat="1" applyFont="1" applyBorder="1" applyAlignment="1" applyProtection="1">
      <alignment vertical="center" wrapText="1"/>
      <protection hidden="1"/>
    </xf>
    <xf numFmtId="0" fontId="12" fillId="0" borderId="28" xfId="0" applyFont="1" applyBorder="1" applyAlignment="1" applyProtection="1">
      <alignment horizontal="left" vertical="center" wrapText="1"/>
      <protection locked="0"/>
    </xf>
    <xf numFmtId="164" fontId="12" fillId="0" borderId="39" xfId="0" applyNumberFormat="1" applyFont="1" applyBorder="1" applyAlignment="1" applyProtection="1">
      <alignment vertical="center" wrapText="1"/>
      <protection hidden="1"/>
    </xf>
    <xf numFmtId="0" fontId="12" fillId="0" borderId="40" xfId="0" applyFont="1" applyBorder="1" applyAlignment="1" applyProtection="1">
      <alignment horizontal="left" vertical="center" wrapText="1"/>
      <protection locked="0"/>
    </xf>
    <xf numFmtId="0" fontId="6" fillId="2" borderId="3" xfId="0" applyFont="1" applyFill="1" applyBorder="1" applyAlignment="1" applyProtection="1">
      <alignment horizontal="left" indent="2"/>
      <protection hidden="1"/>
    </xf>
    <xf numFmtId="49" fontId="6" fillId="2" borderId="3" xfId="0" applyNumberFormat="1" applyFont="1" applyFill="1" applyBorder="1" applyAlignment="1" applyProtection="1">
      <alignment horizontal="left" indent="2"/>
      <protection hidden="1"/>
    </xf>
    <xf numFmtId="0" fontId="6" fillId="0" borderId="15" xfId="0" applyFont="1" applyBorder="1" applyAlignment="1" applyProtection="1">
      <alignment horizontal="left" indent="3"/>
      <protection hidden="1"/>
    </xf>
    <xf numFmtId="0" fontId="6" fillId="2" borderId="3" xfId="0" applyFont="1" applyFill="1" applyBorder="1" applyAlignment="1" applyProtection="1">
      <alignment horizontal="left" indent="3"/>
      <protection hidden="1"/>
    </xf>
    <xf numFmtId="49" fontId="6" fillId="2" borderId="3" xfId="0" applyNumberFormat="1" applyFont="1" applyFill="1" applyBorder="1" applyAlignment="1" applyProtection="1">
      <alignment horizontal="left" indent="3"/>
      <protection hidden="1"/>
    </xf>
    <xf numFmtId="0" fontId="6" fillId="0" borderId="32" xfId="0" applyFont="1" applyFill="1" applyBorder="1" applyAlignment="1" applyProtection="1">
      <alignment horizontal="left" indent="3"/>
      <protection hidden="1"/>
    </xf>
    <xf numFmtId="49" fontId="6" fillId="0" borderId="32" xfId="0" applyNumberFormat="1" applyFont="1" applyFill="1" applyBorder="1" applyAlignment="1" applyProtection="1">
      <alignment horizontal="left" indent="3"/>
      <protection hidden="1"/>
    </xf>
    <xf numFmtId="0" fontId="7" fillId="2" borderId="13" xfId="0" applyFont="1" applyFill="1" applyBorder="1" applyAlignment="1" applyProtection="1">
      <alignment horizontal="left" wrapText="1" indent="3"/>
      <protection hidden="1"/>
    </xf>
    <xf numFmtId="0" fontId="6" fillId="2" borderId="13" xfId="0" applyFont="1" applyFill="1" applyBorder="1" applyAlignment="1" applyProtection="1">
      <alignment horizontal="left" indent="3"/>
      <protection hidden="1"/>
    </xf>
    <xf numFmtId="49" fontId="6" fillId="2" borderId="13" xfId="0" applyNumberFormat="1" applyFont="1" applyFill="1" applyBorder="1" applyAlignment="1" applyProtection="1">
      <alignment horizontal="left" indent="3"/>
      <protection hidden="1"/>
    </xf>
    <xf numFmtId="0" fontId="6" fillId="0" borderId="16" xfId="0" applyFont="1" applyBorder="1" applyAlignment="1" applyProtection="1">
      <alignment horizontal="left" indent="3"/>
      <protection hidden="1"/>
    </xf>
    <xf numFmtId="0" fontId="6" fillId="0" borderId="19" xfId="0" applyFont="1" applyBorder="1" applyAlignment="1" applyProtection="1">
      <alignment horizontal="left" indent="3"/>
      <protection hidden="1"/>
    </xf>
    <xf numFmtId="0" fontId="6" fillId="0" borderId="0" xfId="0" applyFont="1" applyAlignment="1" applyProtection="1">
      <alignment horizontal="left" indent="3"/>
      <protection hidden="1"/>
    </xf>
    <xf numFmtId="0" fontId="6" fillId="2" borderId="3" xfId="0" applyFont="1" applyFill="1" applyBorder="1" applyAlignment="1" applyProtection="1">
      <alignment horizontal="left" indent="4"/>
      <protection hidden="1"/>
    </xf>
    <xf numFmtId="49" fontId="6" fillId="2" borderId="3" xfId="0" applyNumberFormat="1" applyFont="1" applyFill="1" applyBorder="1" applyAlignment="1" applyProtection="1">
      <alignment horizontal="left" indent="4"/>
      <protection hidden="1"/>
    </xf>
    <xf numFmtId="164" fontId="33" fillId="0" borderId="5" xfId="0" applyNumberFormat="1" applyFont="1" applyBorder="1" applyAlignment="1" applyProtection="1">
      <alignment horizontal="right" vertical="center" indent="1"/>
      <protection hidden="1"/>
    </xf>
    <xf numFmtId="164" fontId="14" fillId="0" borderId="5" xfId="0" applyNumberFormat="1" applyFont="1" applyBorder="1" applyAlignment="1" applyProtection="1">
      <alignment horizontal="right" vertical="center" indent="1"/>
      <protection hidden="1"/>
    </xf>
    <xf numFmtId="164" fontId="11" fillId="0" borderId="0" xfId="0" applyNumberFormat="1" applyFont="1" applyFill="1" applyBorder="1" applyAlignment="1" applyProtection="1">
      <alignment horizontal="right" vertical="center" indent="1"/>
      <protection hidden="1"/>
    </xf>
    <xf numFmtId="49" fontId="35" fillId="0" borderId="19" xfId="0" applyNumberFormat="1" applyFont="1" applyBorder="1" applyAlignment="1" applyProtection="1">
      <alignment horizontal="center" vertical="center" wrapText="1"/>
      <protection hidden="1"/>
    </xf>
    <xf numFmtId="49" fontId="35" fillId="0" borderId="15" xfId="0" applyNumberFormat="1" applyFont="1" applyBorder="1" applyAlignment="1" applyProtection="1">
      <alignment horizontal="center" vertical="center" wrapText="1"/>
      <protection hidden="1"/>
    </xf>
    <xf numFmtId="49" fontId="35" fillId="2" borderId="47" xfId="0" applyNumberFormat="1" applyFont="1" applyFill="1" applyBorder="1" applyAlignment="1" applyProtection="1">
      <alignment horizontal="center" vertical="center" wrapText="1"/>
      <protection hidden="1"/>
    </xf>
    <xf numFmtId="49" fontId="35" fillId="2" borderId="2" xfId="0" applyNumberFormat="1" applyFont="1" applyFill="1" applyBorder="1" applyAlignment="1" applyProtection="1">
      <alignment horizontal="center" vertical="center" wrapText="1"/>
      <protection hidden="1"/>
    </xf>
    <xf numFmtId="49" fontId="35" fillId="0" borderId="32" xfId="0" applyNumberFormat="1" applyFont="1" applyFill="1" applyBorder="1" applyAlignment="1" applyProtection="1">
      <alignment horizontal="center" vertical="center" wrapText="1"/>
      <protection hidden="1"/>
    </xf>
    <xf numFmtId="49" fontId="35" fillId="0" borderId="0" xfId="0" applyNumberFormat="1" applyFont="1" applyAlignment="1" applyProtection="1">
      <alignment horizontal="center" vertical="center" wrapText="1"/>
      <protection hidden="1"/>
    </xf>
    <xf numFmtId="49" fontId="35" fillId="2" borderId="1" xfId="0" applyNumberFormat="1" applyFont="1" applyFill="1" applyBorder="1" applyAlignment="1" applyProtection="1">
      <alignment horizontal="center" vertical="center" wrapText="1"/>
      <protection hidden="1"/>
    </xf>
    <xf numFmtId="49" fontId="35" fillId="2" borderId="48" xfId="0" applyNumberFormat="1" applyFont="1" applyFill="1" applyBorder="1" applyAlignment="1" applyProtection="1">
      <alignment horizontal="center" vertical="center" wrapText="1"/>
      <protection hidden="1"/>
    </xf>
    <xf numFmtId="49" fontId="35" fillId="0" borderId="16" xfId="0" applyNumberFormat="1" applyFont="1" applyBorder="1" applyAlignment="1" applyProtection="1">
      <alignment horizontal="center" vertical="center" wrapText="1"/>
      <protection hidden="1"/>
    </xf>
    <xf numFmtId="49" fontId="36" fillId="3" borderId="46" xfId="0" applyNumberFormat="1" applyFont="1" applyFill="1" applyBorder="1" applyAlignment="1" applyProtection="1">
      <alignment horizontal="center" vertical="center" wrapText="1"/>
      <protection hidden="1"/>
    </xf>
    <xf numFmtId="49" fontId="35" fillId="2" borderId="12" xfId="0" applyNumberFormat="1" applyFont="1" applyFill="1" applyBorder="1" applyAlignment="1" applyProtection="1">
      <alignment horizontal="center" vertical="center" wrapText="1"/>
      <protection hidden="1"/>
    </xf>
    <xf numFmtId="1" fontId="35" fillId="2" borderId="2" xfId="0" applyNumberFormat="1" applyFont="1" applyFill="1" applyBorder="1" applyAlignment="1" applyProtection="1">
      <alignment horizontal="center" vertical="center" wrapText="1"/>
      <protection hidden="1"/>
    </xf>
    <xf numFmtId="1" fontId="35" fillId="0" borderId="32" xfId="0" applyNumberFormat="1" applyFont="1" applyFill="1" applyBorder="1" applyAlignment="1" applyProtection="1">
      <alignment horizontal="center" vertical="center" wrapText="1"/>
      <protection hidden="1"/>
    </xf>
    <xf numFmtId="1" fontId="35" fillId="2" borderId="12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11" xfId="0" applyNumberFormat="1" applyBorder="1" applyProtection="1">
      <protection hidden="1"/>
    </xf>
    <xf numFmtId="49" fontId="35" fillId="0" borderId="51" xfId="0" applyNumberFormat="1" applyFont="1" applyBorder="1" applyAlignment="1" applyProtection="1">
      <alignment horizontal="center" vertical="center" wrapText="1"/>
      <protection hidden="1"/>
    </xf>
    <xf numFmtId="49" fontId="35" fillId="0" borderId="50" xfId="0" applyNumberFormat="1" applyFont="1" applyBorder="1" applyAlignment="1" applyProtection="1">
      <alignment horizontal="center" vertical="center" wrapText="1"/>
      <protection hidden="1"/>
    </xf>
    <xf numFmtId="49" fontId="35" fillId="0" borderId="52" xfId="0" applyNumberFormat="1" applyFont="1" applyBorder="1" applyAlignment="1" applyProtection="1">
      <alignment horizontal="center" vertical="center" wrapText="1"/>
      <protection hidden="1"/>
    </xf>
    <xf numFmtId="49" fontId="35" fillId="0" borderId="51" xfId="0" applyNumberFormat="1" applyFont="1" applyFill="1" applyBorder="1" applyAlignment="1" applyProtection="1">
      <alignment horizontal="center" vertical="center" wrapText="1"/>
      <protection hidden="1"/>
    </xf>
    <xf numFmtId="0" fontId="35" fillId="0" borderId="50" xfId="0" applyNumberFormat="1" applyFont="1" applyBorder="1" applyAlignment="1" applyProtection="1">
      <alignment horizontal="center" vertical="center" wrapText="1"/>
      <protection hidden="1"/>
    </xf>
    <xf numFmtId="1" fontId="35" fillId="0" borderId="50" xfId="0" applyNumberFormat="1" applyFont="1" applyBorder="1" applyAlignment="1" applyProtection="1">
      <alignment horizontal="center" vertical="center" wrapText="1"/>
      <protection hidden="1"/>
    </xf>
    <xf numFmtId="0" fontId="35" fillId="0" borderId="51" xfId="0" applyNumberFormat="1" applyFont="1" applyBorder="1" applyAlignment="1" applyProtection="1">
      <alignment horizontal="center" vertical="center" wrapText="1"/>
      <protection hidden="1"/>
    </xf>
    <xf numFmtId="1" fontId="35" fillId="0" borderId="51" xfId="0" applyNumberFormat="1" applyFont="1" applyBorder="1" applyAlignment="1" applyProtection="1">
      <alignment horizontal="center" vertical="center" wrapText="1"/>
      <protection hidden="1"/>
    </xf>
    <xf numFmtId="49" fontId="35" fillId="0" borderId="53" xfId="0" applyNumberFormat="1" applyFont="1" applyFill="1" applyBorder="1" applyAlignment="1" applyProtection="1">
      <alignment horizontal="center" vertical="center" wrapText="1"/>
      <protection hidden="1"/>
    </xf>
    <xf numFmtId="164" fontId="11" fillId="0" borderId="13" xfId="0" applyNumberFormat="1" applyFont="1" applyBorder="1" applyAlignment="1" applyProtection="1">
      <alignment horizontal="right" vertical="center" indent="1"/>
      <protection hidden="1"/>
    </xf>
    <xf numFmtId="164" fontId="14" fillId="0" borderId="14" xfId="0" applyNumberFormat="1" applyFont="1" applyBorder="1" applyAlignment="1" applyProtection="1">
      <alignment horizontal="right" vertical="center" indent="1"/>
      <protection hidden="1"/>
    </xf>
    <xf numFmtId="0" fontId="30" fillId="6" borderId="1" xfId="0" applyFont="1" applyFill="1" applyBorder="1" applyAlignment="1" applyProtection="1">
      <alignment horizontal="center" vertical="center"/>
      <protection locked="0"/>
    </xf>
    <xf numFmtId="0" fontId="27" fillId="0" borderId="25" xfId="0" applyFont="1" applyBorder="1" applyAlignment="1" applyProtection="1">
      <alignment horizontal="right" wrapText="1"/>
      <protection hidden="1"/>
    </xf>
    <xf numFmtId="0" fontId="35" fillId="0" borderId="50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0" xfId="0" applyBorder="1" applyAlignment="1" applyProtection="1">
      <alignment horizontal="left" vertical="center" wrapText="1" indent="1"/>
      <protection hidden="1"/>
    </xf>
    <xf numFmtId="0" fontId="7" fillId="2" borderId="12" xfId="0" applyFont="1" applyFill="1" applyBorder="1" applyAlignment="1" applyProtection="1">
      <alignment horizontal="left" wrapText="1" indent="9"/>
      <protection hidden="1"/>
    </xf>
    <xf numFmtId="0" fontId="7" fillId="2" borderId="13" xfId="0" applyFont="1" applyFill="1" applyBorder="1" applyAlignment="1" applyProtection="1">
      <alignment horizontal="left" wrapText="1" indent="9"/>
      <protection hidden="1"/>
    </xf>
    <xf numFmtId="0" fontId="16" fillId="0" borderId="19" xfId="0" applyFont="1" applyFill="1" applyBorder="1" applyAlignment="1" applyProtection="1">
      <alignment horizontal="center" vertical="center" wrapText="1"/>
      <protection hidden="1"/>
    </xf>
    <xf numFmtId="0" fontId="12" fillId="0" borderId="31" xfId="0" applyFont="1" applyBorder="1" applyAlignment="1" applyProtection="1">
      <alignment wrapText="1"/>
      <protection hidden="1"/>
    </xf>
    <xf numFmtId="0" fontId="3" fillId="2" borderId="1" xfId="0" applyFont="1" applyFill="1" applyBorder="1" applyAlignment="1" applyProtection="1">
      <alignment horizontal="center" vertical="center"/>
      <protection hidden="1"/>
    </xf>
    <xf numFmtId="0" fontId="3" fillId="0" borderId="33" xfId="0" applyFont="1" applyFill="1" applyBorder="1" applyAlignment="1" applyProtection="1">
      <alignment horizontal="center" vertical="center"/>
      <protection hidden="1"/>
    </xf>
    <xf numFmtId="0" fontId="28" fillId="0" borderId="0" xfId="1" applyFont="1" applyBorder="1" applyAlignment="1" applyProtection="1">
      <alignment horizontal="left" indent="3"/>
      <protection hidden="1"/>
    </xf>
    <xf numFmtId="49" fontId="34" fillId="0" borderId="52" xfId="0" applyNumberFormat="1" applyFont="1" applyBorder="1" applyAlignment="1" applyProtection="1">
      <alignment horizontal="center" vertical="center" wrapText="1"/>
      <protection hidden="1"/>
    </xf>
    <xf numFmtId="0" fontId="28" fillId="0" borderId="0" xfId="1" applyFont="1" applyBorder="1" applyAlignment="1" applyProtection="1">
      <alignment horizontal="left" indent="2"/>
      <protection hidden="1"/>
    </xf>
    <xf numFmtId="1" fontId="0" fillId="0" borderId="51" xfId="0" applyNumberFormat="1" applyBorder="1" applyAlignment="1" applyProtection="1">
      <alignment wrapText="1"/>
      <protection hidden="1"/>
    </xf>
    <xf numFmtId="0" fontId="5" fillId="0" borderId="13" xfId="0" applyFont="1" applyBorder="1" applyAlignment="1" applyProtection="1">
      <alignment horizontal="left" vertical="center" indent="3"/>
      <protection hidden="1"/>
    </xf>
    <xf numFmtId="0" fontId="29" fillId="0" borderId="19" xfId="0" applyFont="1" applyBorder="1" applyAlignment="1" applyProtection="1">
      <alignment vertical="center" wrapText="1"/>
      <protection hidden="1"/>
    </xf>
    <xf numFmtId="0" fontId="28" fillId="0" borderId="27" xfId="1" applyFont="1" applyBorder="1" applyAlignment="1" applyProtection="1">
      <alignment horizontal="right" vertical="center" wrapText="1" indent="1"/>
      <protection hidden="1"/>
    </xf>
    <xf numFmtId="0" fontId="28" fillId="0" borderId="19" xfId="1" applyFont="1" applyBorder="1" applyAlignment="1" applyProtection="1">
      <alignment horizontal="right" vertical="top" wrapText="1" indent="1"/>
      <protection hidden="1"/>
    </xf>
    <xf numFmtId="0" fontId="7" fillId="2" borderId="12" xfId="0" applyFont="1" applyFill="1" applyBorder="1" applyAlignment="1" applyProtection="1">
      <alignment horizontal="center" wrapText="1"/>
      <protection hidden="1"/>
    </xf>
    <xf numFmtId="0" fontId="37" fillId="0" borderId="25" xfId="0" applyFont="1" applyBorder="1" applyAlignment="1" applyProtection="1">
      <alignment horizontal="center" wrapText="1"/>
      <protection hidden="1"/>
    </xf>
    <xf numFmtId="0" fontId="39" fillId="0" borderId="0" xfId="0" applyFont="1" applyAlignment="1" applyProtection="1">
      <alignment horizontal="center" wrapText="1"/>
      <protection hidden="1"/>
    </xf>
    <xf numFmtId="0" fontId="7" fillId="2" borderId="13" xfId="0" applyFont="1" applyFill="1" applyBorder="1" applyAlignment="1" applyProtection="1">
      <alignment wrapText="1"/>
      <protection hidden="1"/>
    </xf>
    <xf numFmtId="0" fontId="8" fillId="0" borderId="0" xfId="0" applyFont="1" applyBorder="1" applyAlignment="1" applyProtection="1">
      <alignment horizontal="left" vertical="center" wrapText="1" indent="3"/>
      <protection hidden="1"/>
    </xf>
    <xf numFmtId="0" fontId="26" fillId="0" borderId="24" xfId="1" applyFont="1" applyBorder="1" applyAlignment="1" applyProtection="1">
      <alignment horizontal="right"/>
      <protection hidden="1"/>
    </xf>
    <xf numFmtId="0" fontId="26" fillId="0" borderId="11" xfId="1" applyFont="1" applyBorder="1" applyAlignment="1" applyProtection="1">
      <alignment horizontal="right"/>
      <protection hidden="1"/>
    </xf>
    <xf numFmtId="0" fontId="26" fillId="0" borderId="18" xfId="1" applyFont="1" applyBorder="1" applyAlignment="1" applyProtection="1">
      <alignment horizontal="right"/>
      <protection hidden="1"/>
    </xf>
    <xf numFmtId="0" fontId="28" fillId="0" borderId="54" xfId="1" applyFont="1" applyBorder="1" applyAlignment="1" applyProtection="1">
      <alignment horizontal="left" indent="3"/>
      <protection hidden="1"/>
    </xf>
    <xf numFmtId="0" fontId="28" fillId="0" borderId="0" xfId="1" applyFont="1" applyBorder="1" applyAlignment="1" applyProtection="1">
      <alignment horizontal="left" indent="3"/>
      <protection hidden="1"/>
    </xf>
    <xf numFmtId="0" fontId="36" fillId="7" borderId="13" xfId="0" applyFont="1" applyFill="1" applyBorder="1" applyAlignment="1" applyProtection="1">
      <alignment horizontal="left" vertical="center" wrapText="1" indent="1"/>
      <protection hidden="1"/>
    </xf>
    <xf numFmtId="0" fontId="36" fillId="7" borderId="14" xfId="0" applyFont="1" applyFill="1" applyBorder="1" applyAlignment="1" applyProtection="1">
      <alignment horizontal="left" vertical="center" wrapText="1" indent="1"/>
      <protection hidden="1"/>
    </xf>
    <xf numFmtId="0" fontId="7" fillId="2" borderId="12" xfId="0" applyFont="1" applyFill="1" applyBorder="1" applyAlignment="1" applyProtection="1">
      <alignment horizontal="center" wrapText="1"/>
      <protection hidden="1"/>
    </xf>
    <xf numFmtId="0" fontId="7" fillId="2" borderId="13" xfId="0" applyFont="1" applyFill="1" applyBorder="1" applyAlignment="1" applyProtection="1">
      <alignment horizontal="center" wrapText="1"/>
      <protection hidden="1"/>
    </xf>
    <xf numFmtId="0" fontId="26" fillId="0" borderId="24" xfId="1" applyFont="1" applyBorder="1" applyAlignment="1" applyProtection="1">
      <alignment horizontal="right" vertical="center"/>
      <protection hidden="1"/>
    </xf>
    <xf numFmtId="0" fontId="26" fillId="0" borderId="11" xfId="1" applyFont="1" applyBorder="1" applyAlignment="1" applyProtection="1">
      <alignment horizontal="right" vertical="center"/>
      <protection hidden="1"/>
    </xf>
    <xf numFmtId="0" fontId="26" fillId="0" borderId="18" xfId="1" applyFont="1" applyBorder="1" applyAlignment="1" applyProtection="1">
      <alignment horizontal="right" vertical="center"/>
      <protection hidden="1"/>
    </xf>
    <xf numFmtId="0" fontId="8" fillId="0" borderId="6" xfId="0" applyFont="1" applyBorder="1" applyAlignment="1" applyProtection="1">
      <alignment horizontal="left" vertical="center" wrapText="1" indent="3"/>
      <protection hidden="1"/>
    </xf>
    <xf numFmtId="0" fontId="0" fillId="0" borderId="0" xfId="0" applyBorder="1" applyAlignment="1" applyProtection="1">
      <alignment horizontal="left" vertical="center" wrapText="1" indent="1"/>
      <protection hidden="1"/>
    </xf>
    <xf numFmtId="0" fontId="32" fillId="2" borderId="12" xfId="0" applyFont="1" applyFill="1" applyBorder="1" applyAlignment="1" applyProtection="1">
      <alignment wrapText="1"/>
      <protection hidden="1"/>
    </xf>
    <xf numFmtId="0" fontId="32" fillId="2" borderId="13" xfId="0" applyFont="1" applyFill="1" applyBorder="1" applyAlignment="1" applyProtection="1">
      <alignment wrapText="1"/>
      <protection hidden="1"/>
    </xf>
    <xf numFmtId="0" fontId="8" fillId="0" borderId="3" xfId="0" applyFont="1" applyBorder="1" applyAlignment="1" applyProtection="1">
      <alignment horizontal="left" vertical="center" wrapText="1" indent="3"/>
      <protection hidden="1"/>
    </xf>
    <xf numFmtId="0" fontId="0" fillId="0" borderId="6" xfId="0" applyBorder="1" applyAlignment="1" applyProtection="1">
      <alignment horizontal="left" vertical="center" wrapText="1" indent="1"/>
      <protection hidden="1"/>
    </xf>
    <xf numFmtId="0" fontId="28" fillId="0" borderId="55" xfId="1" applyFont="1" applyBorder="1" applyAlignment="1" applyProtection="1">
      <alignment horizontal="left" indent="3"/>
      <protection hidden="1"/>
    </xf>
    <xf numFmtId="0" fontId="28" fillId="0" borderId="3" xfId="1" applyFont="1" applyBorder="1" applyAlignment="1" applyProtection="1">
      <alignment horizontal="left" indent="3"/>
      <protection hidden="1"/>
    </xf>
    <xf numFmtId="0" fontId="6" fillId="0" borderId="0" xfId="0" applyFont="1" applyBorder="1" applyAlignment="1" applyProtection="1">
      <alignment horizontal="left" vertical="center" wrapText="1" indent="1"/>
      <protection hidden="1"/>
    </xf>
    <xf numFmtId="0" fontId="6" fillId="0" borderId="6" xfId="0" applyFont="1" applyBorder="1" applyAlignment="1" applyProtection="1">
      <alignment horizontal="left" vertical="center" wrapText="1" indent="1"/>
      <protection hidden="1"/>
    </xf>
    <xf numFmtId="0" fontId="20" fillId="0" borderId="24" xfId="1" applyFont="1" applyBorder="1" applyAlignment="1" applyProtection="1">
      <alignment horizontal="center"/>
      <protection hidden="1"/>
    </xf>
    <xf numFmtId="0" fontId="20" fillId="0" borderId="11" xfId="1" applyFont="1" applyBorder="1" applyAlignment="1" applyProtection="1">
      <alignment horizontal="center"/>
      <protection hidden="1"/>
    </xf>
    <xf numFmtId="0" fontId="20" fillId="0" borderId="18" xfId="1" applyFont="1" applyBorder="1" applyAlignment="1" applyProtection="1">
      <alignment horizontal="center"/>
      <protection hidden="1"/>
    </xf>
    <xf numFmtId="0" fontId="6" fillId="0" borderId="0" xfId="0" applyFont="1" applyFill="1" applyBorder="1" applyAlignment="1" applyProtection="1">
      <alignment horizontal="left" vertical="center" wrapText="1" indent="1"/>
      <protection hidden="1"/>
    </xf>
    <xf numFmtId="0" fontId="8" fillId="0" borderId="3" xfId="0" applyFont="1" applyBorder="1" applyAlignment="1" applyProtection="1">
      <alignment horizontal="left" vertical="center" wrapText="1" indent="2"/>
      <protection hidden="1"/>
    </xf>
    <xf numFmtId="0" fontId="8" fillId="0" borderId="0" xfId="0" applyFont="1" applyAlignment="1" applyProtection="1">
      <alignment horizontal="left" vertical="center" wrapText="1" indent="2"/>
      <protection hidden="1"/>
    </xf>
    <xf numFmtId="0" fontId="17" fillId="0" borderId="0" xfId="0" applyFont="1" applyFill="1" applyAlignment="1" applyProtection="1">
      <alignment horizontal="left" vertical="center" wrapText="1" indent="2"/>
      <protection hidden="1"/>
    </xf>
    <xf numFmtId="0" fontId="8" fillId="0" borderId="6" xfId="0" applyFont="1" applyBorder="1" applyAlignment="1" applyProtection="1">
      <alignment horizontal="left" vertical="center" wrapText="1" indent="2"/>
      <protection hidden="1"/>
    </xf>
    <xf numFmtId="0" fontId="8" fillId="0" borderId="0" xfId="0" applyFont="1" applyAlignment="1" applyProtection="1">
      <alignment horizontal="left" vertical="center" wrapText="1" indent="3"/>
      <protection hidden="1"/>
    </xf>
    <xf numFmtId="0" fontId="5" fillId="0" borderId="0" xfId="0" applyFont="1" applyAlignment="1" applyProtection="1">
      <alignment horizontal="left" indent="3"/>
      <protection hidden="1"/>
    </xf>
    <xf numFmtId="0" fontId="28" fillId="0" borderId="0" xfId="1" applyFont="1" applyBorder="1" applyAlignment="1" applyProtection="1">
      <alignment horizontal="left" indent="2"/>
      <protection hidden="1"/>
    </xf>
    <xf numFmtId="0" fontId="28" fillId="0" borderId="5" xfId="1" applyFont="1" applyBorder="1" applyAlignment="1" applyProtection="1">
      <alignment horizontal="left" indent="2"/>
      <protection hidden="1"/>
    </xf>
    <xf numFmtId="0" fontId="7" fillId="2" borderId="12" xfId="0" applyFont="1" applyFill="1" applyBorder="1" applyAlignment="1" applyProtection="1">
      <alignment horizontal="left" wrapText="1" indent="10"/>
      <protection hidden="1"/>
    </xf>
    <xf numFmtId="0" fontId="7" fillId="2" borderId="13" xfId="0" applyFont="1" applyFill="1" applyBorder="1" applyAlignment="1" applyProtection="1">
      <alignment horizontal="left" wrapText="1" indent="10"/>
      <protection hidden="1"/>
    </xf>
    <xf numFmtId="0" fontId="6" fillId="0" borderId="3" xfId="0" applyFont="1" applyBorder="1" applyAlignment="1" applyProtection="1">
      <alignment horizontal="left" vertical="center" wrapText="1" indent="3"/>
      <protection hidden="1"/>
    </xf>
    <xf numFmtId="0" fontId="6" fillId="0" borderId="0" xfId="0" applyFont="1" applyBorder="1" applyAlignment="1" applyProtection="1">
      <alignment horizontal="left" vertical="center" wrapText="1" indent="3"/>
      <protection hidden="1"/>
    </xf>
    <xf numFmtId="0" fontId="28" fillId="0" borderId="3" xfId="1" applyFont="1" applyBorder="1" applyAlignment="1" applyProtection="1">
      <alignment horizontal="left" indent="2"/>
      <protection hidden="1"/>
    </xf>
    <xf numFmtId="0" fontId="6" fillId="0" borderId="49" xfId="0" applyFont="1" applyBorder="1" applyAlignment="1" applyProtection="1">
      <alignment horizontal="left" vertical="center" wrapText="1" indent="3"/>
      <protection hidden="1"/>
    </xf>
    <xf numFmtId="0" fontId="25" fillId="0" borderId="0" xfId="0" applyFont="1" applyBorder="1" applyAlignment="1" applyProtection="1">
      <alignment horizontal="left" vertical="center" wrapText="1" indent="3"/>
      <protection hidden="1"/>
    </xf>
    <xf numFmtId="0" fontId="6" fillId="0" borderId="6" xfId="0" applyFont="1" applyBorder="1" applyAlignment="1" applyProtection="1">
      <alignment horizontal="left" vertical="center" wrapText="1" indent="3"/>
      <protection hidden="1"/>
    </xf>
    <xf numFmtId="0" fontId="28" fillId="0" borderId="6" xfId="1" applyFont="1" applyBorder="1" applyAlignment="1" applyProtection="1">
      <alignment horizontal="left" indent="2"/>
      <protection hidden="1"/>
    </xf>
    <xf numFmtId="0" fontId="23" fillId="0" borderId="0" xfId="0" applyFont="1" applyBorder="1" applyAlignment="1" applyProtection="1">
      <alignment horizontal="left" vertical="center" wrapText="1" indent="3"/>
      <protection hidden="1"/>
    </xf>
    <xf numFmtId="0" fontId="21" fillId="0" borderId="0" xfId="0" applyFont="1" applyBorder="1" applyAlignment="1" applyProtection="1">
      <alignment horizontal="left" vertical="center" wrapText="1" indent="3"/>
      <protection hidden="1"/>
    </xf>
    <xf numFmtId="0" fontId="22" fillId="0" borderId="0" xfId="0" applyFont="1" applyBorder="1" applyAlignment="1" applyProtection="1">
      <alignment horizontal="left" vertical="center" wrapText="1" indent="3"/>
      <protection hidden="1"/>
    </xf>
    <xf numFmtId="0" fontId="24" fillId="0" borderId="6" xfId="0" applyFont="1" applyBorder="1" applyAlignment="1" applyProtection="1">
      <alignment horizontal="left" vertical="center" wrapText="1" indent="3"/>
      <protection hidden="1"/>
    </xf>
    <xf numFmtId="0" fontId="24" fillId="0" borderId="0" xfId="0" applyFont="1" applyBorder="1" applyAlignment="1" applyProtection="1">
      <alignment horizontal="left" vertical="center" wrapText="1" indent="3"/>
      <protection hidden="1"/>
    </xf>
    <xf numFmtId="0" fontId="28" fillId="0" borderId="3" xfId="1" applyFont="1" applyBorder="1" applyAlignment="1" applyProtection="1">
      <alignment horizontal="left" vertical="center" wrapText="1" indent="2"/>
      <protection hidden="1"/>
    </xf>
    <xf numFmtId="0" fontId="28" fillId="0" borderId="0" xfId="1" applyFont="1" applyBorder="1" applyAlignment="1" applyProtection="1">
      <alignment horizontal="left" vertical="center" wrapText="1" indent="2"/>
      <protection hidden="1"/>
    </xf>
    <xf numFmtId="0" fontId="0" fillId="0" borderId="0" xfId="0" applyBorder="1" applyAlignment="1" applyProtection="1">
      <alignment horizontal="center" vertical="center" wrapText="1"/>
      <protection hidden="1"/>
    </xf>
    <xf numFmtId="0" fontId="0" fillId="0" borderId="6" xfId="0" applyBorder="1" applyAlignment="1" applyProtection="1">
      <alignment horizontal="center" vertical="center" wrapText="1"/>
      <protection hidden="1"/>
    </xf>
    <xf numFmtId="0" fontId="28" fillId="0" borderId="0" xfId="1" applyFont="1" applyBorder="1" applyAlignment="1" applyProtection="1">
      <alignment horizontal="left" wrapText="1" indent="2"/>
      <protection hidden="1"/>
    </xf>
    <xf numFmtId="0" fontId="10" fillId="3" borderId="29" xfId="0" applyFont="1" applyFill="1" applyBorder="1" applyAlignment="1" applyProtection="1">
      <alignment horizontal="center" vertical="center"/>
      <protection hidden="1"/>
    </xf>
    <xf numFmtId="0" fontId="10" fillId="3" borderId="30" xfId="0" applyFont="1" applyFill="1" applyBorder="1" applyAlignment="1" applyProtection="1">
      <alignment horizontal="center" vertical="center"/>
      <protection hidden="1"/>
    </xf>
    <xf numFmtId="0" fontId="0" fillId="0" borderId="37" xfId="0" applyBorder="1" applyAlignment="1" applyProtection="1">
      <alignment horizontal="center"/>
      <protection hidden="1"/>
    </xf>
    <xf numFmtId="0" fontId="0" fillId="0" borderId="0" xfId="0" applyBorder="1" applyAlignment="1" applyProtection="1">
      <alignment horizontal="center"/>
      <protection hidden="1"/>
    </xf>
    <xf numFmtId="0" fontId="0" fillId="0" borderId="10" xfId="0" applyBorder="1" applyAlignment="1" applyProtection="1">
      <alignment horizontal="center"/>
      <protection hidden="1"/>
    </xf>
    <xf numFmtId="0" fontId="7" fillId="2" borderId="44" xfId="0" applyFont="1" applyFill="1" applyBorder="1" applyAlignment="1" applyProtection="1">
      <alignment horizontal="left" wrapText="1" indent="9"/>
      <protection hidden="1"/>
    </xf>
    <xf numFmtId="0" fontId="7" fillId="2" borderId="45" xfId="0" applyFont="1" applyFill="1" applyBorder="1" applyAlignment="1" applyProtection="1">
      <alignment horizontal="left" wrapText="1" indent="9"/>
      <protection hidden="1"/>
    </xf>
    <xf numFmtId="0" fontId="6" fillId="5" borderId="0" xfId="0" applyFont="1" applyFill="1" applyBorder="1" applyAlignment="1" applyProtection="1">
      <alignment horizontal="left" vertical="center" wrapText="1" indent="1"/>
      <protection hidden="1"/>
    </xf>
    <xf numFmtId="0" fontId="6" fillId="5" borderId="56" xfId="0" applyFont="1" applyFill="1" applyBorder="1" applyAlignment="1" applyProtection="1">
      <alignment horizontal="left" vertical="center" wrapText="1" indent="1"/>
      <protection hidden="1"/>
    </xf>
    <xf numFmtId="0" fontId="7" fillId="2" borderId="12" xfId="0" applyFont="1" applyFill="1" applyBorder="1" applyAlignment="1" applyProtection="1">
      <alignment horizontal="left" wrapText="1" indent="8"/>
      <protection hidden="1"/>
    </xf>
    <xf numFmtId="0" fontId="7" fillId="2" borderId="13" xfId="0" applyFont="1" applyFill="1" applyBorder="1" applyAlignment="1" applyProtection="1">
      <alignment horizontal="left" wrapText="1" indent="8"/>
      <protection hidden="1"/>
    </xf>
    <xf numFmtId="0" fontId="18" fillId="0" borderId="24" xfId="0" applyFont="1" applyBorder="1" applyAlignment="1" applyProtection="1">
      <alignment horizontal="left" vertical="center" indent="2"/>
      <protection hidden="1"/>
    </xf>
    <xf numFmtId="0" fontId="18" fillId="0" borderId="11" xfId="0" applyFont="1" applyBorder="1" applyAlignment="1" applyProtection="1">
      <alignment horizontal="left" vertical="center" indent="2"/>
      <protection hidden="1"/>
    </xf>
    <xf numFmtId="0" fontId="18" fillId="0" borderId="18" xfId="0" applyFont="1" applyBorder="1" applyAlignment="1" applyProtection="1">
      <alignment horizontal="left" vertical="center" indent="2"/>
      <protection hidden="1"/>
    </xf>
    <xf numFmtId="0" fontId="14" fillId="0" borderId="24" xfId="1" applyFont="1" applyBorder="1" applyAlignment="1" applyProtection="1">
      <alignment horizontal="left" vertical="center" wrapText="1" indent="2"/>
      <protection hidden="1"/>
    </xf>
    <xf numFmtId="0" fontId="14" fillId="0" borderId="11" xfId="1" applyFont="1" applyBorder="1" applyAlignment="1" applyProtection="1">
      <alignment horizontal="left" vertical="center" wrapText="1" indent="2"/>
      <protection hidden="1"/>
    </xf>
    <xf numFmtId="0" fontId="14" fillId="0" borderId="18" xfId="1" applyFont="1" applyBorder="1" applyAlignment="1" applyProtection="1">
      <alignment horizontal="left" vertical="center" wrapText="1" indent="2"/>
      <protection hidden="1"/>
    </xf>
    <xf numFmtId="164" fontId="38" fillId="0" borderId="37" xfId="0" applyNumberFormat="1" applyFont="1" applyBorder="1" applyAlignment="1" applyProtection="1">
      <alignment horizontal="left" vertical="center" wrapText="1" indent="1"/>
      <protection locked="0"/>
    </xf>
    <xf numFmtId="164" fontId="38" fillId="0" borderId="10" xfId="0" applyNumberFormat="1" applyFont="1" applyBorder="1" applyAlignment="1" applyProtection="1">
      <alignment horizontal="left" vertical="center" wrapText="1" indent="1"/>
      <protection locked="0"/>
    </xf>
    <xf numFmtId="0" fontId="38" fillId="0" borderId="41" xfId="1" applyFont="1" applyBorder="1" applyAlignment="1" applyProtection="1">
      <alignment horizontal="left" wrapText="1" indent="1"/>
      <protection hidden="1"/>
    </xf>
    <xf numFmtId="0" fontId="38" fillId="0" borderId="38" xfId="1" applyFont="1" applyBorder="1" applyAlignment="1" applyProtection="1">
      <alignment horizontal="left" wrapText="1" indent="1"/>
      <protection hidden="1"/>
    </xf>
    <xf numFmtId="0" fontId="38" fillId="0" borderId="42" xfId="1" applyFont="1" applyBorder="1" applyAlignment="1" applyProtection="1">
      <alignment horizontal="left" wrapText="1" indent="1"/>
      <protection hidden="1"/>
    </xf>
    <xf numFmtId="0" fontId="38" fillId="0" borderId="20" xfId="1" applyFont="1" applyBorder="1" applyAlignment="1" applyProtection="1">
      <alignment horizontal="left" wrapText="1" indent="1"/>
      <protection hidden="1"/>
    </xf>
    <xf numFmtId="0" fontId="31" fillId="0" borderId="13" xfId="0" applyFont="1" applyBorder="1" applyAlignment="1" applyProtection="1">
      <alignment horizontal="left" wrapText="1" indent="1"/>
      <protection hidden="1"/>
    </xf>
  </cellXfs>
  <cellStyles count="4">
    <cellStyle name="Гиперссылка" xfId="1" builtinId="8"/>
    <cellStyle name="Гиперссылка 2" xfId="2"/>
    <cellStyle name="Обычный" xfId="0" builtinId="0"/>
    <cellStyle name="Обычный 2" xfId="3"/>
  </cellStyles>
  <dxfs count="0"/>
  <tableStyles count="0" defaultTableStyle="TableStyleMedium2" defaultPivotStyle="PivotStyleLight16"/>
  <colors>
    <mruColors>
      <color rgb="FF000099"/>
      <color rgb="FF0000CC"/>
      <color rgb="FF008000"/>
      <color rgb="FFFF0066"/>
      <color rgb="FFFE8002"/>
      <color rgb="FF333399"/>
      <color rgb="FF791395"/>
      <color rgb="FF6600CC"/>
      <color rgb="FF33CCCC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230505</xdr:colOff>
      <xdr:row>2</xdr:row>
      <xdr:rowOff>77439</xdr:rowOff>
    </xdr:from>
    <xdr:to>
      <xdr:col>2</xdr:col>
      <xdr:colOff>2019300</xdr:colOff>
      <xdr:row>2</xdr:row>
      <xdr:rowOff>364981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6765" y="92679"/>
          <a:ext cx="2192655" cy="2875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aquainc-global.com/fin/alpha" TargetMode="External"/><Relationship Id="rId18" Type="http://schemas.openxmlformats.org/officeDocument/2006/relationships/hyperlink" Target="http://3volna.ru/images-price/2976.jpg" TargetMode="External"/><Relationship Id="rId26" Type="http://schemas.openxmlformats.org/officeDocument/2006/relationships/hyperlink" Target="https://www.aquainc-global.com/accessories/surf-leash" TargetMode="External"/><Relationship Id="rId39" Type="http://schemas.openxmlformats.org/officeDocument/2006/relationships/hyperlink" Target="https://www.aquainc-global.com/inflatable" TargetMode="External"/><Relationship Id="rId21" Type="http://schemas.openxmlformats.org/officeDocument/2006/relationships/hyperlink" Target="http://3volna.ru/images-price/2978.jpg" TargetMode="External"/><Relationship Id="rId34" Type="http://schemas.openxmlformats.org/officeDocument/2006/relationships/hyperlink" Target="https://www.aquainc-global.com/xiang-mu/ranger" TargetMode="External"/><Relationship Id="rId42" Type="http://schemas.openxmlformats.org/officeDocument/2006/relationships/printerSettings" Target="../printerSettings/printerSettings1.bin"/><Relationship Id="rId7" Type="http://schemas.openxmlformats.org/officeDocument/2006/relationships/hyperlink" Target="https://www.aquainc-global.com/paddle/driver2" TargetMode="External"/><Relationship Id="rId2" Type="http://schemas.openxmlformats.org/officeDocument/2006/relationships/hyperlink" Target="https://www.aquainc-global.com/paddle/spoon2" TargetMode="External"/><Relationship Id="rId16" Type="http://schemas.openxmlformats.org/officeDocument/2006/relationships/hyperlink" Target="http://3volna.ru/images-price/1204.jpg" TargetMode="External"/><Relationship Id="rId20" Type="http://schemas.openxmlformats.org/officeDocument/2006/relationships/hyperlink" Target="http://3volna.ru/images-price/2977.jpg" TargetMode="External"/><Relationship Id="rId29" Type="http://schemas.openxmlformats.org/officeDocument/2006/relationships/hyperlink" Target="https://www.aquainc-global.com/softboard/aquifer-ola" TargetMode="External"/><Relationship Id="rId41" Type="http://schemas.openxmlformats.org/officeDocument/2006/relationships/hyperlink" Target="https://www.instagram.com/aquainc.sup/" TargetMode="External"/><Relationship Id="rId1" Type="http://schemas.openxmlformats.org/officeDocument/2006/relationships/hyperlink" Target="https://www.aquainc-global.com/paddle/ammolite-paddle" TargetMode="External"/><Relationship Id="rId6" Type="http://schemas.openxmlformats.org/officeDocument/2006/relationships/hyperlink" Target="https://www.aquainc-global.com/paddle/driver2" TargetMode="External"/><Relationship Id="rId11" Type="http://schemas.openxmlformats.org/officeDocument/2006/relationships/hyperlink" Target="https://www.aquainc-global.com/fin/epsilon-l" TargetMode="External"/><Relationship Id="rId24" Type="http://schemas.openxmlformats.org/officeDocument/2006/relationships/hyperlink" Target="http://3volna.ru/images-price/1770.jpg" TargetMode="External"/><Relationship Id="rId32" Type="http://schemas.openxmlformats.org/officeDocument/2006/relationships/hyperlink" Target="http://3volna.ru/images-price/3253.jpg" TargetMode="External"/><Relationship Id="rId37" Type="http://schemas.openxmlformats.org/officeDocument/2006/relationships/hyperlink" Target="http://3volna.ru/images-price/3275.jpg" TargetMode="External"/><Relationship Id="rId40" Type="http://schemas.openxmlformats.org/officeDocument/2006/relationships/hyperlink" Target="https://www.aquainc-global.com/" TargetMode="External"/><Relationship Id="rId5" Type="http://schemas.openxmlformats.org/officeDocument/2006/relationships/hyperlink" Target="https://www.aquainc-global.com/paddle/entry-paddle" TargetMode="External"/><Relationship Id="rId15" Type="http://schemas.openxmlformats.org/officeDocument/2006/relationships/hyperlink" Target="http://3volna.ru/images-price/1206.jpg" TargetMode="External"/><Relationship Id="rId23" Type="http://schemas.openxmlformats.org/officeDocument/2006/relationships/hyperlink" Target="http://3volna.ru/images-price/1221.jpg" TargetMode="External"/><Relationship Id="rId28" Type="http://schemas.openxmlformats.org/officeDocument/2006/relationships/hyperlink" Target="https://www.aquainc-global.com/softboard/aquifer-softdeck" TargetMode="External"/><Relationship Id="rId36" Type="http://schemas.openxmlformats.org/officeDocument/2006/relationships/hyperlink" Target="http://3volna.ru/images-price/3273.jpg" TargetMode="External"/><Relationship Id="rId10" Type="http://schemas.openxmlformats.org/officeDocument/2006/relationships/hyperlink" Target="https://www.aquainc-global.com/fin/epsilon" TargetMode="External"/><Relationship Id="rId19" Type="http://schemas.openxmlformats.org/officeDocument/2006/relationships/hyperlink" Target="http://3volna.ru/images-price/1223.jpg" TargetMode="External"/><Relationship Id="rId31" Type="http://schemas.openxmlformats.org/officeDocument/2006/relationships/hyperlink" Target="http://3volna.ru/images-price/3248.jpg" TargetMode="External"/><Relationship Id="rId4" Type="http://schemas.openxmlformats.org/officeDocument/2006/relationships/hyperlink" Target="https://www.aquainc-global.com/paddle/distance2" TargetMode="External"/><Relationship Id="rId9" Type="http://schemas.openxmlformats.org/officeDocument/2006/relationships/hyperlink" Target="https://www.aquainc-global.com/paddle/victory2" TargetMode="External"/><Relationship Id="rId14" Type="http://schemas.openxmlformats.org/officeDocument/2006/relationships/hyperlink" Target="https://www.aquainc-global.com/accessories/sup-leash" TargetMode="External"/><Relationship Id="rId22" Type="http://schemas.openxmlformats.org/officeDocument/2006/relationships/hyperlink" Target="http://3volna.ru/images-price/1220.jpg" TargetMode="External"/><Relationship Id="rId27" Type="http://schemas.openxmlformats.org/officeDocument/2006/relationships/hyperlink" Target="http://3volna.ru/images-price/2178.jpg" TargetMode="External"/><Relationship Id="rId30" Type="http://schemas.openxmlformats.org/officeDocument/2006/relationships/hyperlink" Target="http://3volna.ru/images-price/2066.jpg" TargetMode="External"/><Relationship Id="rId35" Type="http://schemas.openxmlformats.org/officeDocument/2006/relationships/hyperlink" Target="http://3volna.ru/images-price/2165.jpg" TargetMode="External"/><Relationship Id="rId43" Type="http://schemas.openxmlformats.org/officeDocument/2006/relationships/drawing" Target="../drawings/drawing1.xml"/><Relationship Id="rId8" Type="http://schemas.openxmlformats.org/officeDocument/2006/relationships/hyperlink" Target="https://www.aquainc-global.com/paddle/victory2" TargetMode="External"/><Relationship Id="rId3" Type="http://schemas.openxmlformats.org/officeDocument/2006/relationships/hyperlink" Target="https://www.aquainc-global.com/paddle/trident2" TargetMode="External"/><Relationship Id="rId12" Type="http://schemas.openxmlformats.org/officeDocument/2006/relationships/hyperlink" Target="https://www.aquainc-global.com/fin/ace" TargetMode="External"/><Relationship Id="rId17" Type="http://schemas.openxmlformats.org/officeDocument/2006/relationships/hyperlink" Target="https://www.aquainc-global.com/paddle/entry-paddle" TargetMode="External"/><Relationship Id="rId25" Type="http://schemas.openxmlformats.org/officeDocument/2006/relationships/hyperlink" Target="http://3volna.ru/images-price/1771.jpg" TargetMode="External"/><Relationship Id="rId33" Type="http://schemas.openxmlformats.org/officeDocument/2006/relationships/hyperlink" Target="http://3volna.ru/images-price/3251.jpg" TargetMode="External"/><Relationship Id="rId38" Type="http://schemas.openxmlformats.org/officeDocument/2006/relationships/hyperlink" Target="https://www.aquainc-global.com/inflatab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247"/>
  <sheetViews>
    <sheetView showRowColHeaders="0" tabSelected="1" zoomScaleNormal="100" workbookViewId="0">
      <pane ySplit="7" topLeftCell="A8" activePane="bottomLeft" state="frozen"/>
      <selection pane="bottomLeft" activeCell="L12" sqref="L12"/>
    </sheetView>
  </sheetViews>
  <sheetFormatPr defaultColWidth="9.109375" defaultRowHeight="20.100000000000001" customHeight="1" x14ac:dyDescent="0.3"/>
  <cols>
    <col min="1" max="1" width="8.109375" style="4" customWidth="1"/>
    <col min="2" max="2" width="5.88671875" style="99" customWidth="1"/>
    <col min="3" max="3" width="41.88671875" style="26" customWidth="1"/>
    <col min="4" max="4" width="8.6640625" style="20" customWidth="1"/>
    <col min="5" max="5" width="8.6640625" style="88" customWidth="1"/>
    <col min="6" max="6" width="17.88671875" style="88" customWidth="1"/>
    <col min="7" max="8" width="15.6640625" style="27" customWidth="1"/>
    <col min="9" max="9" width="7" style="10" customWidth="1"/>
    <col min="10" max="10" width="11.5546875" style="28" customWidth="1"/>
    <col min="11" max="11" width="12.109375" style="14" customWidth="1"/>
    <col min="12" max="12" width="25.5546875" style="14" customWidth="1"/>
    <col min="13" max="13" width="9.109375" style="13"/>
    <col min="14" max="53" width="9.109375" style="1"/>
    <col min="54" max="16384" width="9.109375" style="4"/>
  </cols>
  <sheetData>
    <row r="1" spans="1:53" ht="1.05" customHeight="1" x14ac:dyDescent="0.4">
      <c r="A1" s="1"/>
      <c r="B1" s="94"/>
      <c r="C1" s="49"/>
      <c r="D1" s="143"/>
      <c r="E1" s="144"/>
      <c r="F1" s="144"/>
      <c r="G1" s="144"/>
      <c r="H1" s="145"/>
      <c r="I1" s="1"/>
      <c r="J1" s="24"/>
      <c r="K1" s="126"/>
      <c r="L1" s="121"/>
      <c r="M1" s="2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</row>
    <row r="2" spans="1:53" ht="1.05" customHeight="1" x14ac:dyDescent="0.4">
      <c r="A2" s="1"/>
      <c r="B2" s="94"/>
      <c r="C2" s="49"/>
      <c r="D2" s="143"/>
      <c r="E2" s="144"/>
      <c r="F2" s="144"/>
      <c r="G2" s="144"/>
      <c r="H2" s="145"/>
      <c r="I2" s="1"/>
      <c r="J2" s="24"/>
      <c r="K2" s="126"/>
      <c r="L2" s="121"/>
      <c r="M2" s="2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</row>
    <row r="3" spans="1:53" ht="36" customHeight="1" x14ac:dyDescent="0.4">
      <c r="A3" s="1"/>
      <c r="B3" s="94"/>
      <c r="C3" s="49"/>
      <c r="D3" s="152" t="s">
        <v>88</v>
      </c>
      <c r="E3" s="153"/>
      <c r="F3" s="153"/>
      <c r="G3" s="153"/>
      <c r="H3" s="154"/>
      <c r="I3" s="1"/>
      <c r="J3" s="24"/>
      <c r="K3" s="31" t="s">
        <v>238</v>
      </c>
      <c r="L3" s="121" t="s">
        <v>49</v>
      </c>
      <c r="M3" s="2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</row>
    <row r="4" spans="1:53" ht="34.5" customHeight="1" thickBot="1" x14ac:dyDescent="0.35">
      <c r="A4" s="1"/>
      <c r="B4" s="207" t="s">
        <v>226</v>
      </c>
      <c r="C4" s="208"/>
      <c r="D4" s="208"/>
      <c r="E4" s="209"/>
      <c r="F4" s="136" t="s">
        <v>232</v>
      </c>
      <c r="G4" s="215" t="s">
        <v>231</v>
      </c>
      <c r="H4" s="216"/>
      <c r="I4" s="1"/>
      <c r="J4" s="139" t="s">
        <v>8</v>
      </c>
      <c r="K4" s="139" t="s">
        <v>233</v>
      </c>
      <c r="L4" s="213"/>
      <c r="M4" s="213"/>
      <c r="N4" s="135"/>
      <c r="O4" s="135"/>
      <c r="P4" s="135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</row>
    <row r="5" spans="1:53" ht="24.75" customHeight="1" thickTop="1" thickBot="1" x14ac:dyDescent="0.35">
      <c r="A5" s="1" t="s">
        <v>6</v>
      </c>
      <c r="B5" s="210" t="s">
        <v>92</v>
      </c>
      <c r="C5" s="211"/>
      <c r="D5" s="211"/>
      <c r="E5" s="212"/>
      <c r="F5" s="137" t="s">
        <v>85</v>
      </c>
      <c r="G5" s="217"/>
      <c r="H5" s="218"/>
      <c r="I5" s="5"/>
      <c r="J5" s="29">
        <f>K208</f>
        <v>0</v>
      </c>
      <c r="K5" s="30">
        <f>J5</f>
        <v>0</v>
      </c>
      <c r="L5" s="214"/>
      <c r="M5" s="214"/>
      <c r="N5" s="135"/>
      <c r="O5" s="135"/>
      <c r="P5" s="135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</row>
    <row r="6" spans="1:53" ht="12" customHeight="1" thickTop="1" thickBot="1" x14ac:dyDescent="0.35">
      <c r="A6" s="6"/>
      <c r="B6" s="95"/>
      <c r="C6" s="165"/>
      <c r="D6" s="166"/>
      <c r="E6" s="167"/>
      <c r="F6" s="78"/>
      <c r="G6" s="7"/>
      <c r="H6" s="7"/>
      <c r="I6" s="3"/>
      <c r="J6" s="8"/>
      <c r="K6" s="9"/>
      <c r="L6" s="9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</row>
    <row r="7" spans="1:53" ht="24" customHeight="1" thickBot="1" x14ac:dyDescent="0.35">
      <c r="A7" s="10"/>
      <c r="B7" s="103" t="s">
        <v>151</v>
      </c>
      <c r="C7" s="196" t="s">
        <v>0</v>
      </c>
      <c r="D7" s="197"/>
      <c r="E7" s="196" t="s">
        <v>135</v>
      </c>
      <c r="F7" s="197"/>
      <c r="G7" s="11" t="s">
        <v>1</v>
      </c>
      <c r="H7" s="12" t="s">
        <v>2</v>
      </c>
      <c r="I7" s="198"/>
      <c r="J7" s="32" t="s">
        <v>3</v>
      </c>
      <c r="K7" s="140" t="s">
        <v>5</v>
      </c>
      <c r="L7" s="140" t="s">
        <v>4</v>
      </c>
    </row>
    <row r="8" spans="1:53" ht="24" customHeight="1" thickBot="1" x14ac:dyDescent="0.4">
      <c r="A8" s="10"/>
      <c r="B8" s="96"/>
      <c r="C8" s="201" t="s">
        <v>21</v>
      </c>
      <c r="D8" s="202"/>
      <c r="E8" s="202"/>
      <c r="F8" s="202"/>
      <c r="G8" s="202"/>
      <c r="H8" s="44">
        <v>-0.25</v>
      </c>
      <c r="I8" s="199"/>
      <c r="J8" s="46" t="s">
        <v>7</v>
      </c>
      <c r="K8" s="45"/>
      <c r="L8" s="127"/>
      <c r="N8" s="15"/>
    </row>
    <row r="9" spans="1:53" ht="25.95" customHeight="1" x14ac:dyDescent="0.3">
      <c r="A9" s="10"/>
      <c r="B9" s="109">
        <v>3049</v>
      </c>
      <c r="C9" s="161" t="s">
        <v>152</v>
      </c>
      <c r="D9" s="162"/>
      <c r="E9" s="169" t="s">
        <v>93</v>
      </c>
      <c r="F9" s="169"/>
      <c r="G9" s="54">
        <v>68600</v>
      </c>
      <c r="H9" s="38">
        <f>G9*0.75</f>
        <v>51450</v>
      </c>
      <c r="I9" s="199"/>
      <c r="J9" s="52">
        <v>0</v>
      </c>
      <c r="K9" s="64">
        <f>J9*H9</f>
        <v>0</v>
      </c>
      <c r="L9" s="65"/>
      <c r="N9" s="15"/>
    </row>
    <row r="10" spans="1:53" ht="25.95" customHeight="1" x14ac:dyDescent="0.3">
      <c r="A10" s="10"/>
      <c r="B10" s="109">
        <v>3050</v>
      </c>
      <c r="C10" s="156" t="s">
        <v>103</v>
      </c>
      <c r="D10" s="156"/>
      <c r="E10" s="170" t="s">
        <v>24</v>
      </c>
      <c r="F10" s="170"/>
      <c r="G10" s="54">
        <v>68600</v>
      </c>
      <c r="H10" s="38">
        <f t="shared" ref="H10" si="0">G10*0.75</f>
        <v>51450</v>
      </c>
      <c r="I10" s="199"/>
      <c r="J10" s="53">
        <v>0</v>
      </c>
      <c r="K10" s="64">
        <f t="shared" ref="K10" si="1">J10*H10</f>
        <v>0</v>
      </c>
      <c r="L10" s="65"/>
      <c r="N10" s="15"/>
    </row>
    <row r="11" spans="1:53" ht="25.95" customHeight="1" x14ac:dyDescent="0.3">
      <c r="A11" s="10"/>
      <c r="B11" s="109">
        <v>3051</v>
      </c>
      <c r="C11" s="156"/>
      <c r="D11" s="156"/>
      <c r="E11" s="170" t="s">
        <v>23</v>
      </c>
      <c r="F11" s="170"/>
      <c r="G11" s="54">
        <v>68600</v>
      </c>
      <c r="H11" s="38">
        <f t="shared" ref="H11:H13" si="2">G11*0.75</f>
        <v>51450</v>
      </c>
      <c r="I11" s="199"/>
      <c r="J11" s="53">
        <v>0</v>
      </c>
      <c r="K11" s="64">
        <f t="shared" ref="K11:K13" si="3">J11*H11</f>
        <v>0</v>
      </c>
      <c r="L11" s="65"/>
      <c r="N11" s="15"/>
    </row>
    <row r="12" spans="1:53" ht="25.95" customHeight="1" x14ac:dyDescent="0.3">
      <c r="A12" s="10"/>
      <c r="B12" s="109">
        <v>3052</v>
      </c>
      <c r="C12" s="156"/>
      <c r="D12" s="156"/>
      <c r="E12" s="171" t="s">
        <v>50</v>
      </c>
      <c r="F12" s="171"/>
      <c r="G12" s="54">
        <v>73500</v>
      </c>
      <c r="H12" s="38">
        <f t="shared" si="2"/>
        <v>55125</v>
      </c>
      <c r="I12" s="199"/>
      <c r="J12" s="53"/>
      <c r="K12" s="64">
        <f t="shared" si="3"/>
        <v>0</v>
      </c>
      <c r="L12" s="65"/>
      <c r="N12" s="15"/>
    </row>
    <row r="13" spans="1:53" ht="25.95" customHeight="1" thickBot="1" x14ac:dyDescent="0.35">
      <c r="A13" s="10"/>
      <c r="B13" s="110">
        <v>3053</v>
      </c>
      <c r="C13" s="160"/>
      <c r="D13" s="160"/>
      <c r="E13" s="172" t="s">
        <v>25</v>
      </c>
      <c r="F13" s="172"/>
      <c r="G13" s="54">
        <v>73500</v>
      </c>
      <c r="H13" s="38">
        <f t="shared" si="2"/>
        <v>55125</v>
      </c>
      <c r="I13" s="199"/>
      <c r="J13" s="53"/>
      <c r="K13" s="64">
        <f t="shared" si="3"/>
        <v>0</v>
      </c>
      <c r="L13" s="65"/>
      <c r="N13" s="15"/>
    </row>
    <row r="14" spans="1:53" ht="6" customHeight="1" thickBot="1" x14ac:dyDescent="0.35">
      <c r="A14" s="10"/>
      <c r="B14" s="97"/>
      <c r="C14" s="33"/>
      <c r="D14" s="34"/>
      <c r="E14" s="76"/>
      <c r="F14" s="77"/>
      <c r="G14" s="35"/>
      <c r="H14" s="36"/>
      <c r="I14" s="199"/>
      <c r="J14" s="128"/>
      <c r="K14" s="66"/>
      <c r="L14" s="67"/>
      <c r="N14" s="15"/>
    </row>
    <row r="15" spans="1:53" ht="25.95" customHeight="1" x14ac:dyDescent="0.3">
      <c r="A15" s="10"/>
      <c r="B15" s="109">
        <v>3046</v>
      </c>
      <c r="C15" s="146" t="s">
        <v>153</v>
      </c>
      <c r="D15" s="147"/>
      <c r="E15" s="170" t="s">
        <v>89</v>
      </c>
      <c r="F15" s="170"/>
      <c r="G15" s="54">
        <v>59920</v>
      </c>
      <c r="H15" s="38">
        <f t="shared" ref="H15:H17" si="4">G15*0.75</f>
        <v>44940</v>
      </c>
      <c r="I15" s="199"/>
      <c r="J15" s="52"/>
      <c r="K15" s="64">
        <f>J15*H15</f>
        <v>0</v>
      </c>
      <c r="L15" s="65"/>
      <c r="N15" s="15"/>
    </row>
    <row r="16" spans="1:53" ht="36" customHeight="1" x14ac:dyDescent="0.3">
      <c r="A16" s="10"/>
      <c r="B16" s="109">
        <v>3047</v>
      </c>
      <c r="C16" s="156" t="s">
        <v>217</v>
      </c>
      <c r="D16" s="156"/>
      <c r="E16" s="170" t="s">
        <v>23</v>
      </c>
      <c r="F16" s="170"/>
      <c r="G16" s="54">
        <v>68600</v>
      </c>
      <c r="H16" s="38">
        <f t="shared" si="4"/>
        <v>51450</v>
      </c>
      <c r="I16" s="199"/>
      <c r="J16" s="53"/>
      <c r="K16" s="64">
        <f t="shared" ref="K16:K17" si="5">J16*H16</f>
        <v>0</v>
      </c>
      <c r="L16" s="65"/>
      <c r="N16" s="15"/>
    </row>
    <row r="17" spans="1:14" ht="36" customHeight="1" thickBot="1" x14ac:dyDescent="0.35">
      <c r="A17" s="10"/>
      <c r="B17" s="110">
        <v>3048</v>
      </c>
      <c r="C17" s="160"/>
      <c r="D17" s="160"/>
      <c r="E17" s="172" t="s">
        <v>90</v>
      </c>
      <c r="F17" s="172"/>
      <c r="G17" s="54">
        <v>68600</v>
      </c>
      <c r="H17" s="38">
        <f t="shared" si="4"/>
        <v>51450</v>
      </c>
      <c r="I17" s="199"/>
      <c r="J17" s="53"/>
      <c r="K17" s="64">
        <f t="shared" si="5"/>
        <v>0</v>
      </c>
      <c r="L17" s="65"/>
      <c r="N17" s="15"/>
    </row>
    <row r="18" spans="1:14" ht="26.1" customHeight="1" thickBot="1" x14ac:dyDescent="0.35">
      <c r="A18" s="10"/>
      <c r="B18" s="98"/>
      <c r="C18" s="40"/>
      <c r="D18" s="41"/>
      <c r="E18" s="81"/>
      <c r="F18" s="82"/>
      <c r="G18" s="42"/>
      <c r="H18" s="43"/>
      <c r="I18" s="199"/>
      <c r="J18" s="129"/>
      <c r="K18" s="68"/>
      <c r="L18" s="67"/>
      <c r="N18" s="15"/>
    </row>
    <row r="19" spans="1:14" ht="30" customHeight="1" thickBot="1" x14ac:dyDescent="0.4">
      <c r="A19" s="10"/>
      <c r="B19" s="100"/>
      <c r="C19" s="150" t="s">
        <v>94</v>
      </c>
      <c r="D19" s="151"/>
      <c r="E19" s="148" t="s">
        <v>237</v>
      </c>
      <c r="F19" s="148"/>
      <c r="G19" s="148"/>
      <c r="H19" s="149"/>
      <c r="I19" s="199"/>
      <c r="J19" s="47"/>
      <c r="K19" s="69"/>
      <c r="L19" s="70"/>
      <c r="N19" s="15"/>
    </row>
    <row r="20" spans="1:14" ht="41.4" customHeight="1" thickBot="1" x14ac:dyDescent="0.4">
      <c r="A20" s="10"/>
      <c r="B20" s="100"/>
      <c r="C20" s="157" t="s">
        <v>154</v>
      </c>
      <c r="D20" s="158"/>
      <c r="E20" s="158"/>
      <c r="F20" s="158"/>
      <c r="G20" s="125"/>
      <c r="H20" s="39">
        <v>-0.2</v>
      </c>
      <c r="I20" s="199"/>
      <c r="J20" s="47" t="s">
        <v>7</v>
      </c>
      <c r="K20" s="69"/>
      <c r="L20" s="70"/>
      <c r="N20" s="15"/>
    </row>
    <row r="21" spans="1:14" ht="25.05" customHeight="1" x14ac:dyDescent="0.3">
      <c r="A21" s="10"/>
      <c r="B21" s="112">
        <v>3274</v>
      </c>
      <c r="C21" s="161" t="s">
        <v>102</v>
      </c>
      <c r="D21" s="162"/>
      <c r="E21" s="142" t="s">
        <v>96</v>
      </c>
      <c r="F21" s="142"/>
      <c r="G21" s="37">
        <v>168000</v>
      </c>
      <c r="H21" s="38">
        <f t="shared" ref="H21:H26" si="6">G21*0.8</f>
        <v>134400</v>
      </c>
      <c r="I21" s="199"/>
      <c r="J21" s="52">
        <v>0</v>
      </c>
      <c r="K21" s="64">
        <f t="shared" ref="K21:K26" si="7">J21*H21</f>
        <v>0</v>
      </c>
      <c r="L21" s="65"/>
      <c r="N21" s="15"/>
    </row>
    <row r="22" spans="1:14" ht="23.4" customHeight="1" x14ac:dyDescent="0.3">
      <c r="A22" s="10"/>
      <c r="B22" s="109">
        <v>3275</v>
      </c>
      <c r="C22" s="156" t="s">
        <v>223</v>
      </c>
      <c r="D22" s="156"/>
      <c r="E22" s="142" t="s">
        <v>97</v>
      </c>
      <c r="F22" s="142"/>
      <c r="G22" s="37">
        <v>168000</v>
      </c>
      <c r="H22" s="38">
        <f t="shared" si="6"/>
        <v>134400</v>
      </c>
      <c r="I22" s="199"/>
      <c r="J22" s="53">
        <v>0</v>
      </c>
      <c r="K22" s="64">
        <f t="shared" si="7"/>
        <v>0</v>
      </c>
      <c r="L22" s="71"/>
      <c r="N22" s="15"/>
    </row>
    <row r="23" spans="1:14" ht="25.05" customHeight="1" x14ac:dyDescent="0.3">
      <c r="A23" s="10"/>
      <c r="B23" s="109">
        <v>3276</v>
      </c>
      <c r="C23" s="156"/>
      <c r="D23" s="156"/>
      <c r="E23" s="142" t="s">
        <v>98</v>
      </c>
      <c r="F23" s="142"/>
      <c r="G23" s="37">
        <v>168000</v>
      </c>
      <c r="H23" s="38">
        <f t="shared" si="6"/>
        <v>134400</v>
      </c>
      <c r="I23" s="199"/>
      <c r="J23" s="53"/>
      <c r="K23" s="64">
        <f t="shared" si="7"/>
        <v>0</v>
      </c>
      <c r="L23" s="71"/>
      <c r="N23" s="15"/>
    </row>
    <row r="24" spans="1:14" ht="25.05" customHeight="1" x14ac:dyDescent="0.3">
      <c r="A24" s="10"/>
      <c r="B24" s="109">
        <v>3277</v>
      </c>
      <c r="C24" s="156"/>
      <c r="D24" s="156"/>
      <c r="E24" s="142" t="s">
        <v>99</v>
      </c>
      <c r="F24" s="142"/>
      <c r="G24" s="37">
        <v>168000</v>
      </c>
      <c r="H24" s="38">
        <f t="shared" si="6"/>
        <v>134400</v>
      </c>
      <c r="I24" s="199"/>
      <c r="J24" s="53"/>
      <c r="K24" s="64">
        <f t="shared" si="7"/>
        <v>0</v>
      </c>
      <c r="L24" s="71"/>
      <c r="N24" s="15"/>
    </row>
    <row r="25" spans="1:14" ht="25.05" customHeight="1" x14ac:dyDescent="0.3">
      <c r="A25" s="10"/>
      <c r="B25" s="109">
        <v>3278</v>
      </c>
      <c r="C25" s="156"/>
      <c r="D25" s="156"/>
      <c r="E25" s="142" t="s">
        <v>100</v>
      </c>
      <c r="F25" s="142"/>
      <c r="G25" s="37">
        <v>168000</v>
      </c>
      <c r="H25" s="38">
        <f t="shared" si="6"/>
        <v>134400</v>
      </c>
      <c r="I25" s="199"/>
      <c r="J25" s="53"/>
      <c r="K25" s="64">
        <f t="shared" si="7"/>
        <v>0</v>
      </c>
      <c r="L25" s="71"/>
      <c r="N25" s="15"/>
    </row>
    <row r="26" spans="1:14" ht="25.05" customHeight="1" thickBot="1" x14ac:dyDescent="0.35">
      <c r="A26" s="10"/>
      <c r="B26" s="110">
        <v>3279</v>
      </c>
      <c r="C26" s="160"/>
      <c r="D26" s="160"/>
      <c r="E26" s="155" t="s">
        <v>101</v>
      </c>
      <c r="F26" s="155"/>
      <c r="G26" s="37">
        <v>168000</v>
      </c>
      <c r="H26" s="38">
        <f t="shared" si="6"/>
        <v>134400</v>
      </c>
      <c r="I26" s="199"/>
      <c r="J26" s="53"/>
      <c r="K26" s="64">
        <f t="shared" si="7"/>
        <v>0</v>
      </c>
      <c r="L26" s="71"/>
      <c r="N26" s="15"/>
    </row>
    <row r="27" spans="1:14" ht="6" customHeight="1" thickBot="1" x14ac:dyDescent="0.35">
      <c r="A27" s="10"/>
      <c r="B27" s="97"/>
      <c r="C27" s="33"/>
      <c r="D27" s="34"/>
      <c r="E27" s="79"/>
      <c r="F27" s="80"/>
      <c r="G27" s="35"/>
      <c r="H27" s="36"/>
      <c r="I27" s="199"/>
      <c r="J27" s="128"/>
      <c r="K27" s="66"/>
      <c r="L27" s="67"/>
      <c r="N27" s="15"/>
    </row>
    <row r="28" spans="1:14" ht="25.05" customHeight="1" x14ac:dyDescent="0.3">
      <c r="A28" s="10"/>
      <c r="B28" s="111">
        <v>1756</v>
      </c>
      <c r="C28" s="146" t="s">
        <v>95</v>
      </c>
      <c r="D28" s="147"/>
      <c r="E28" s="159" t="s">
        <v>96</v>
      </c>
      <c r="F28" s="159"/>
      <c r="G28" s="37">
        <v>168000</v>
      </c>
      <c r="H28" s="38">
        <f t="shared" ref="H28:H33" si="8">G28*0.8</f>
        <v>134400</v>
      </c>
      <c r="I28" s="199"/>
      <c r="J28" s="52"/>
      <c r="K28" s="64">
        <f t="shared" ref="K28:K33" si="9">J28*H28</f>
        <v>0</v>
      </c>
      <c r="L28" s="65"/>
      <c r="N28" s="15"/>
    </row>
    <row r="29" spans="1:14" ht="25.05" customHeight="1" x14ac:dyDescent="0.3">
      <c r="A29" s="10"/>
      <c r="B29" s="109">
        <v>3269</v>
      </c>
      <c r="C29" s="156" t="s">
        <v>110</v>
      </c>
      <c r="D29" s="156"/>
      <c r="E29" s="142" t="s">
        <v>97</v>
      </c>
      <c r="F29" s="142"/>
      <c r="G29" s="37">
        <v>168000</v>
      </c>
      <c r="H29" s="38">
        <f t="shared" si="8"/>
        <v>134400</v>
      </c>
      <c r="I29" s="199"/>
      <c r="J29" s="53"/>
      <c r="K29" s="64">
        <f t="shared" si="9"/>
        <v>0</v>
      </c>
      <c r="L29" s="71"/>
      <c r="N29" s="15"/>
    </row>
    <row r="30" spans="1:14" ht="25.05" customHeight="1" x14ac:dyDescent="0.3">
      <c r="A30" s="10"/>
      <c r="B30" s="109">
        <v>3270</v>
      </c>
      <c r="C30" s="156"/>
      <c r="D30" s="156"/>
      <c r="E30" s="142" t="s">
        <v>98</v>
      </c>
      <c r="F30" s="142"/>
      <c r="G30" s="37">
        <v>168000</v>
      </c>
      <c r="H30" s="38">
        <f t="shared" si="8"/>
        <v>134400</v>
      </c>
      <c r="I30" s="199"/>
      <c r="J30" s="53"/>
      <c r="K30" s="64">
        <f t="shared" si="9"/>
        <v>0</v>
      </c>
      <c r="L30" s="71"/>
      <c r="N30" s="15"/>
    </row>
    <row r="31" spans="1:14" ht="25.05" customHeight="1" x14ac:dyDescent="0.3">
      <c r="A31" s="10"/>
      <c r="B31" s="109">
        <v>3271</v>
      </c>
      <c r="C31" s="156"/>
      <c r="D31" s="156"/>
      <c r="E31" s="142" t="s">
        <v>99</v>
      </c>
      <c r="F31" s="142"/>
      <c r="G31" s="37">
        <v>168000</v>
      </c>
      <c r="H31" s="38">
        <f t="shared" si="8"/>
        <v>134400</v>
      </c>
      <c r="I31" s="199"/>
      <c r="J31" s="53"/>
      <c r="K31" s="64">
        <f t="shared" si="9"/>
        <v>0</v>
      </c>
      <c r="L31" s="71"/>
      <c r="N31" s="15"/>
    </row>
    <row r="32" spans="1:14" ht="25.05" customHeight="1" x14ac:dyDescent="0.3">
      <c r="A32" s="10"/>
      <c r="B32" s="109">
        <v>3272</v>
      </c>
      <c r="C32" s="156"/>
      <c r="D32" s="156"/>
      <c r="E32" s="142" t="s">
        <v>100</v>
      </c>
      <c r="F32" s="142"/>
      <c r="G32" s="37">
        <v>168000</v>
      </c>
      <c r="H32" s="38">
        <f t="shared" si="8"/>
        <v>134400</v>
      </c>
      <c r="I32" s="199"/>
      <c r="J32" s="53"/>
      <c r="K32" s="64">
        <f t="shared" si="9"/>
        <v>0</v>
      </c>
      <c r="L32" s="71"/>
      <c r="N32" s="15"/>
    </row>
    <row r="33" spans="1:14" ht="25.05" customHeight="1" thickBot="1" x14ac:dyDescent="0.35">
      <c r="A33" s="10"/>
      <c r="B33" s="110">
        <v>3273</v>
      </c>
      <c r="C33" s="160"/>
      <c r="D33" s="160"/>
      <c r="E33" s="155" t="s">
        <v>101</v>
      </c>
      <c r="F33" s="155"/>
      <c r="G33" s="37">
        <v>168000</v>
      </c>
      <c r="H33" s="38">
        <f t="shared" si="8"/>
        <v>134400</v>
      </c>
      <c r="I33" s="199"/>
      <c r="J33" s="53"/>
      <c r="K33" s="64">
        <f t="shared" si="9"/>
        <v>0</v>
      </c>
      <c r="L33" s="71"/>
      <c r="N33" s="15"/>
    </row>
    <row r="34" spans="1:14" ht="6" customHeight="1" thickBot="1" x14ac:dyDescent="0.35">
      <c r="A34" s="10"/>
      <c r="B34" s="97"/>
      <c r="C34" s="33"/>
      <c r="D34" s="34"/>
      <c r="E34" s="79"/>
      <c r="F34" s="80"/>
      <c r="G34" s="35"/>
      <c r="H34" s="36"/>
      <c r="I34" s="199"/>
      <c r="J34" s="128"/>
      <c r="K34" s="66"/>
      <c r="L34" s="67"/>
      <c r="N34" s="15"/>
    </row>
    <row r="35" spans="1:14" ht="25.05" customHeight="1" x14ac:dyDescent="0.3">
      <c r="A35" s="10"/>
      <c r="B35" s="112">
        <v>2165</v>
      </c>
      <c r="C35" s="146" t="s">
        <v>111</v>
      </c>
      <c r="D35" s="147"/>
      <c r="E35" s="142" t="s">
        <v>104</v>
      </c>
      <c r="F35" s="142"/>
      <c r="G35" s="37">
        <v>168000</v>
      </c>
      <c r="H35" s="38">
        <f t="shared" ref="H35:H40" si="10">G35*0.8</f>
        <v>134400</v>
      </c>
      <c r="I35" s="199"/>
      <c r="J35" s="52"/>
      <c r="K35" s="64">
        <f t="shared" ref="K35:K40" si="11">J35*H35</f>
        <v>0</v>
      </c>
      <c r="L35" s="65"/>
      <c r="N35" s="15"/>
    </row>
    <row r="36" spans="1:14" ht="25.05" customHeight="1" x14ac:dyDescent="0.3">
      <c r="A36" s="10"/>
      <c r="B36" s="109">
        <v>3264</v>
      </c>
      <c r="C36" s="156" t="s">
        <v>114</v>
      </c>
      <c r="D36" s="156"/>
      <c r="E36" s="142" t="s">
        <v>105</v>
      </c>
      <c r="F36" s="142"/>
      <c r="G36" s="37">
        <v>168000</v>
      </c>
      <c r="H36" s="38">
        <f t="shared" si="10"/>
        <v>134400</v>
      </c>
      <c r="I36" s="199"/>
      <c r="J36" s="53"/>
      <c r="K36" s="64">
        <f t="shared" si="11"/>
        <v>0</v>
      </c>
      <c r="L36" s="71"/>
      <c r="N36" s="15"/>
    </row>
    <row r="37" spans="1:14" ht="25.05" customHeight="1" x14ac:dyDescent="0.3">
      <c r="A37" s="10"/>
      <c r="B37" s="109">
        <v>3265</v>
      </c>
      <c r="C37" s="156"/>
      <c r="D37" s="156"/>
      <c r="E37" s="142" t="s">
        <v>106</v>
      </c>
      <c r="F37" s="142"/>
      <c r="G37" s="37">
        <v>168000</v>
      </c>
      <c r="H37" s="38">
        <f t="shared" si="10"/>
        <v>134400</v>
      </c>
      <c r="I37" s="199"/>
      <c r="J37" s="53"/>
      <c r="K37" s="64">
        <f t="shared" si="11"/>
        <v>0</v>
      </c>
      <c r="L37" s="71"/>
      <c r="N37" s="15"/>
    </row>
    <row r="38" spans="1:14" ht="25.05" customHeight="1" x14ac:dyDescent="0.3">
      <c r="A38" s="10"/>
      <c r="B38" s="109">
        <v>3266</v>
      </c>
      <c r="C38" s="156"/>
      <c r="D38" s="156"/>
      <c r="E38" s="142" t="s">
        <v>107</v>
      </c>
      <c r="F38" s="142"/>
      <c r="G38" s="37">
        <v>168000</v>
      </c>
      <c r="H38" s="38">
        <f t="shared" si="10"/>
        <v>134400</v>
      </c>
      <c r="I38" s="199"/>
      <c r="J38" s="53"/>
      <c r="K38" s="64">
        <f t="shared" si="11"/>
        <v>0</v>
      </c>
      <c r="L38" s="71"/>
      <c r="N38" s="15"/>
    </row>
    <row r="39" spans="1:14" ht="25.05" customHeight="1" x14ac:dyDescent="0.3">
      <c r="A39" s="10"/>
      <c r="B39" s="109">
        <v>3267</v>
      </c>
      <c r="C39" s="156"/>
      <c r="D39" s="156"/>
      <c r="E39" s="142" t="s">
        <v>108</v>
      </c>
      <c r="F39" s="142"/>
      <c r="G39" s="37">
        <v>168000</v>
      </c>
      <c r="H39" s="38">
        <f t="shared" si="10"/>
        <v>134400</v>
      </c>
      <c r="I39" s="199"/>
      <c r="J39" s="53"/>
      <c r="K39" s="64">
        <f t="shared" si="11"/>
        <v>0</v>
      </c>
      <c r="L39" s="71"/>
      <c r="N39" s="15"/>
    </row>
    <row r="40" spans="1:14" ht="25.05" customHeight="1" thickBot="1" x14ac:dyDescent="0.35">
      <c r="A40" s="10"/>
      <c r="B40" s="110">
        <v>3268</v>
      </c>
      <c r="C40" s="160"/>
      <c r="D40" s="160"/>
      <c r="E40" s="155" t="s">
        <v>109</v>
      </c>
      <c r="F40" s="155"/>
      <c r="G40" s="37">
        <v>168000</v>
      </c>
      <c r="H40" s="38">
        <f t="shared" si="10"/>
        <v>134400</v>
      </c>
      <c r="I40" s="199"/>
      <c r="J40" s="53"/>
      <c r="K40" s="64">
        <f t="shared" si="11"/>
        <v>0</v>
      </c>
      <c r="L40" s="71"/>
      <c r="N40" s="15"/>
    </row>
    <row r="41" spans="1:14" ht="6" customHeight="1" thickBot="1" x14ac:dyDescent="0.35">
      <c r="A41" s="10"/>
      <c r="B41" s="97"/>
      <c r="C41" s="33"/>
      <c r="D41" s="34"/>
      <c r="E41" s="79"/>
      <c r="F41" s="80"/>
      <c r="G41" s="35"/>
      <c r="H41" s="36"/>
      <c r="I41" s="199"/>
      <c r="J41" s="128"/>
      <c r="K41" s="66"/>
      <c r="L41" s="67"/>
      <c r="N41" s="15"/>
    </row>
    <row r="42" spans="1:14" ht="25.05" customHeight="1" x14ac:dyDescent="0.3">
      <c r="A42" s="10"/>
      <c r="B42" s="112">
        <v>3280</v>
      </c>
      <c r="C42" s="174" t="s">
        <v>112</v>
      </c>
      <c r="D42" s="174"/>
      <c r="E42" s="142" t="s">
        <v>101</v>
      </c>
      <c r="F42" s="142"/>
      <c r="G42" s="37">
        <v>168000</v>
      </c>
      <c r="H42" s="38">
        <f>G42*0.8</f>
        <v>134400</v>
      </c>
      <c r="I42" s="199"/>
      <c r="J42" s="52"/>
      <c r="K42" s="64">
        <f>J42*H42</f>
        <v>0</v>
      </c>
      <c r="L42" s="65"/>
      <c r="N42" s="15"/>
    </row>
    <row r="43" spans="1:14" ht="25.05" customHeight="1" x14ac:dyDescent="0.3">
      <c r="A43" s="10"/>
      <c r="B43" s="109">
        <v>3281</v>
      </c>
      <c r="C43" s="156" t="s">
        <v>124</v>
      </c>
      <c r="D43" s="156"/>
      <c r="E43" s="142" t="s">
        <v>109</v>
      </c>
      <c r="F43" s="142"/>
      <c r="G43" s="37">
        <v>168000</v>
      </c>
      <c r="H43" s="38">
        <f>G43*0.8</f>
        <v>134400</v>
      </c>
      <c r="I43" s="199"/>
      <c r="J43" s="53"/>
      <c r="K43" s="64">
        <f>J43*H43</f>
        <v>0</v>
      </c>
      <c r="L43" s="71"/>
      <c r="N43" s="15"/>
    </row>
    <row r="44" spans="1:14" ht="25.05" customHeight="1" thickBot="1" x14ac:dyDescent="0.35">
      <c r="A44" s="10"/>
      <c r="B44" s="110">
        <v>3282</v>
      </c>
      <c r="C44" s="160"/>
      <c r="D44" s="160"/>
      <c r="E44" s="155" t="s">
        <v>113</v>
      </c>
      <c r="F44" s="155"/>
      <c r="G44" s="37">
        <v>168000</v>
      </c>
      <c r="H44" s="38">
        <f>G44*0.8</f>
        <v>134400</v>
      </c>
      <c r="I44" s="199"/>
      <c r="J44" s="53"/>
      <c r="K44" s="64">
        <f>J44*H44</f>
        <v>0</v>
      </c>
      <c r="L44" s="71"/>
      <c r="N44" s="15"/>
    </row>
    <row r="45" spans="1:14" ht="6" customHeight="1" thickBot="1" x14ac:dyDescent="0.35">
      <c r="A45" s="10"/>
      <c r="B45" s="97"/>
      <c r="C45" s="33"/>
      <c r="D45" s="34"/>
      <c r="E45" s="79"/>
      <c r="F45" s="80"/>
      <c r="G45" s="35"/>
      <c r="H45" s="36"/>
      <c r="I45" s="199"/>
      <c r="J45" s="128"/>
      <c r="K45" s="66"/>
      <c r="L45" s="67"/>
      <c r="N45" s="15"/>
    </row>
    <row r="46" spans="1:14" ht="25.05" customHeight="1" x14ac:dyDescent="0.3">
      <c r="A46" s="10"/>
      <c r="B46" s="112">
        <v>3258</v>
      </c>
      <c r="C46" s="146" t="s">
        <v>117</v>
      </c>
      <c r="D46" s="147"/>
      <c r="E46" s="142" t="s">
        <v>118</v>
      </c>
      <c r="F46" s="142"/>
      <c r="G46" s="37">
        <v>135800</v>
      </c>
      <c r="H46" s="38">
        <f t="shared" ref="H46:H51" si="12">G46*0.8</f>
        <v>108640</v>
      </c>
      <c r="I46" s="199"/>
      <c r="J46" s="52"/>
      <c r="K46" s="64">
        <f t="shared" ref="K46:K51" si="13">J46*H46</f>
        <v>0</v>
      </c>
      <c r="L46" s="65"/>
      <c r="N46" s="15"/>
    </row>
    <row r="47" spans="1:14" ht="25.05" customHeight="1" x14ac:dyDescent="0.3">
      <c r="A47" s="10"/>
      <c r="B47" s="109">
        <v>3259</v>
      </c>
      <c r="C47" s="156" t="s">
        <v>125</v>
      </c>
      <c r="D47" s="156"/>
      <c r="E47" s="142" t="s">
        <v>119</v>
      </c>
      <c r="F47" s="142"/>
      <c r="G47" s="37">
        <v>135800</v>
      </c>
      <c r="H47" s="38">
        <f t="shared" si="12"/>
        <v>108640</v>
      </c>
      <c r="I47" s="199"/>
      <c r="J47" s="53"/>
      <c r="K47" s="64">
        <f t="shared" si="13"/>
        <v>0</v>
      </c>
      <c r="L47" s="71"/>
      <c r="N47" s="15"/>
    </row>
    <row r="48" spans="1:14" ht="25.05" customHeight="1" x14ac:dyDescent="0.3">
      <c r="A48" s="10"/>
      <c r="B48" s="109">
        <v>3260</v>
      </c>
      <c r="C48" s="156"/>
      <c r="D48" s="156"/>
      <c r="E48" s="142" t="s">
        <v>120</v>
      </c>
      <c r="F48" s="142"/>
      <c r="G48" s="37">
        <v>135800</v>
      </c>
      <c r="H48" s="38">
        <f t="shared" si="12"/>
        <v>108640</v>
      </c>
      <c r="I48" s="199"/>
      <c r="J48" s="53"/>
      <c r="K48" s="64">
        <f t="shared" si="13"/>
        <v>0</v>
      </c>
      <c r="L48" s="71"/>
      <c r="N48" s="15"/>
    </row>
    <row r="49" spans="1:14" ht="25.05" customHeight="1" x14ac:dyDescent="0.3">
      <c r="A49" s="10"/>
      <c r="B49" s="109">
        <v>3261</v>
      </c>
      <c r="C49" s="156"/>
      <c r="D49" s="156"/>
      <c r="E49" s="142" t="s">
        <v>121</v>
      </c>
      <c r="F49" s="142"/>
      <c r="G49" s="37">
        <v>144900</v>
      </c>
      <c r="H49" s="38">
        <f t="shared" si="12"/>
        <v>115920</v>
      </c>
      <c r="I49" s="199"/>
      <c r="J49" s="53"/>
      <c r="K49" s="64">
        <f t="shared" si="13"/>
        <v>0</v>
      </c>
      <c r="L49" s="71"/>
      <c r="N49" s="15"/>
    </row>
    <row r="50" spans="1:14" ht="25.05" customHeight="1" x14ac:dyDescent="0.3">
      <c r="A50" s="10"/>
      <c r="B50" s="109">
        <v>3262</v>
      </c>
      <c r="C50" s="156"/>
      <c r="D50" s="156"/>
      <c r="E50" s="142" t="s">
        <v>122</v>
      </c>
      <c r="F50" s="142"/>
      <c r="G50" s="37">
        <v>144900</v>
      </c>
      <c r="H50" s="38">
        <f t="shared" si="12"/>
        <v>115920</v>
      </c>
      <c r="I50" s="199"/>
      <c r="J50" s="53"/>
      <c r="K50" s="64">
        <f t="shared" si="13"/>
        <v>0</v>
      </c>
      <c r="L50" s="71"/>
      <c r="N50" s="15"/>
    </row>
    <row r="51" spans="1:14" ht="25.05" customHeight="1" thickBot="1" x14ac:dyDescent="0.35">
      <c r="A51" s="10"/>
      <c r="B51" s="110">
        <v>3263</v>
      </c>
      <c r="C51" s="160"/>
      <c r="D51" s="160"/>
      <c r="E51" s="155" t="s">
        <v>123</v>
      </c>
      <c r="F51" s="155"/>
      <c r="G51" s="37">
        <v>144900</v>
      </c>
      <c r="H51" s="38">
        <f t="shared" si="12"/>
        <v>115920</v>
      </c>
      <c r="I51" s="199"/>
      <c r="J51" s="53"/>
      <c r="K51" s="64">
        <f t="shared" si="13"/>
        <v>0</v>
      </c>
      <c r="L51" s="71"/>
      <c r="N51" s="15"/>
    </row>
    <row r="52" spans="1:14" ht="26.1" customHeight="1" thickBot="1" x14ac:dyDescent="0.35">
      <c r="A52" s="10"/>
      <c r="B52" s="98" t="s">
        <v>6</v>
      </c>
      <c r="C52" s="40" t="s">
        <v>6</v>
      </c>
      <c r="D52" s="41"/>
      <c r="E52" s="81"/>
      <c r="F52" s="82"/>
      <c r="G52" s="42"/>
      <c r="H52" s="43"/>
      <c r="I52" s="199"/>
      <c r="J52" s="129"/>
      <c r="K52" s="68"/>
      <c r="L52" s="67"/>
      <c r="N52" s="15"/>
    </row>
    <row r="53" spans="1:14" ht="30" customHeight="1" thickBot="1" x14ac:dyDescent="0.4">
      <c r="A53" s="10"/>
      <c r="B53" s="104"/>
      <c r="C53" s="150" t="s">
        <v>115</v>
      </c>
      <c r="D53" s="151"/>
      <c r="E53" s="148" t="s">
        <v>237</v>
      </c>
      <c r="F53" s="148"/>
      <c r="G53" s="148"/>
      <c r="H53" s="149"/>
      <c r="I53" s="199"/>
      <c r="J53" s="47"/>
      <c r="K53" s="69"/>
      <c r="L53" s="70"/>
      <c r="N53" s="15"/>
    </row>
    <row r="54" spans="1:14" ht="41.4" customHeight="1" thickBot="1" x14ac:dyDescent="0.4">
      <c r="A54" s="10"/>
      <c r="B54" s="104"/>
      <c r="C54" s="157" t="s">
        <v>154</v>
      </c>
      <c r="D54" s="158"/>
      <c r="E54" s="158"/>
      <c r="F54" s="158"/>
      <c r="G54" s="125"/>
      <c r="H54" s="39">
        <v>-0.2</v>
      </c>
      <c r="I54" s="199"/>
      <c r="J54" s="47" t="s">
        <v>7</v>
      </c>
      <c r="K54" s="69"/>
      <c r="L54" s="70"/>
      <c r="N54" s="15"/>
    </row>
    <row r="55" spans="1:14" ht="25.05" customHeight="1" x14ac:dyDescent="0.3">
      <c r="A55" s="10"/>
      <c r="B55" s="109">
        <v>3251</v>
      </c>
      <c r="C55" s="161" t="s">
        <v>116</v>
      </c>
      <c r="D55" s="162"/>
      <c r="E55" s="142" t="s">
        <v>127</v>
      </c>
      <c r="F55" s="142"/>
      <c r="G55" s="54">
        <v>79800</v>
      </c>
      <c r="H55" s="38">
        <f>G55*0.8</f>
        <v>63840</v>
      </c>
      <c r="I55" s="199"/>
      <c r="J55" s="52"/>
      <c r="K55" s="64">
        <f>J55*H55</f>
        <v>0</v>
      </c>
      <c r="L55" s="65"/>
      <c r="N55" s="15"/>
    </row>
    <row r="56" spans="1:14" ht="61.8" customHeight="1" thickBot="1" x14ac:dyDescent="0.35">
      <c r="A56" s="10"/>
      <c r="B56" s="110">
        <v>3252</v>
      </c>
      <c r="C56" s="156" t="s">
        <v>234</v>
      </c>
      <c r="D56" s="156"/>
      <c r="E56" s="142" t="s">
        <v>126</v>
      </c>
      <c r="F56" s="142"/>
      <c r="G56" s="54">
        <v>79800</v>
      </c>
      <c r="H56" s="38">
        <f t="shared" ref="H56:H67" si="14">G56*0.8</f>
        <v>63840</v>
      </c>
      <c r="I56" s="199"/>
      <c r="J56" s="53"/>
      <c r="K56" s="64">
        <f t="shared" ref="K56" si="15">J56*H56</f>
        <v>0</v>
      </c>
      <c r="L56" s="65"/>
      <c r="N56" s="15"/>
    </row>
    <row r="57" spans="1:14" ht="6" customHeight="1" thickBot="1" x14ac:dyDescent="0.35">
      <c r="A57" s="10"/>
      <c r="B57" s="97"/>
      <c r="C57" s="33"/>
      <c r="D57" s="34"/>
      <c r="E57" s="79"/>
      <c r="F57" s="80"/>
      <c r="G57" s="35"/>
      <c r="H57" s="36"/>
      <c r="I57" s="199"/>
      <c r="J57" s="128"/>
      <c r="K57" s="66"/>
      <c r="L57" s="67"/>
      <c r="N57" s="15"/>
    </row>
    <row r="58" spans="1:14" ht="25.05" customHeight="1" x14ac:dyDescent="0.3">
      <c r="A58" s="10"/>
      <c r="B58" s="109">
        <v>3253</v>
      </c>
      <c r="C58" s="146" t="s">
        <v>128</v>
      </c>
      <c r="D58" s="147"/>
      <c r="E58" s="173" t="s">
        <v>129</v>
      </c>
      <c r="F58" s="173"/>
      <c r="G58" s="54">
        <v>79800</v>
      </c>
      <c r="H58" s="38">
        <f t="shared" si="14"/>
        <v>63840</v>
      </c>
      <c r="I58" s="199"/>
      <c r="J58" s="52"/>
      <c r="K58" s="64">
        <f>J58*H58</f>
        <v>0</v>
      </c>
      <c r="L58" s="65"/>
      <c r="N58" s="15"/>
    </row>
    <row r="59" spans="1:14" ht="61.2" customHeight="1" thickBot="1" x14ac:dyDescent="0.35">
      <c r="A59" s="10"/>
      <c r="B59" s="110">
        <v>3254</v>
      </c>
      <c r="C59" s="156" t="s">
        <v>227</v>
      </c>
      <c r="D59" s="156"/>
      <c r="E59" s="155" t="s">
        <v>130</v>
      </c>
      <c r="F59" s="155"/>
      <c r="G59" s="54">
        <v>79800</v>
      </c>
      <c r="H59" s="38">
        <f t="shared" si="14"/>
        <v>63840</v>
      </c>
      <c r="I59" s="199"/>
      <c r="J59" s="53"/>
      <c r="K59" s="64">
        <f t="shared" ref="K59" si="16">J59*H59</f>
        <v>0</v>
      </c>
      <c r="L59" s="65"/>
      <c r="N59" s="15"/>
    </row>
    <row r="60" spans="1:14" ht="6" customHeight="1" thickBot="1" x14ac:dyDescent="0.35">
      <c r="A60" s="10"/>
      <c r="B60" s="97"/>
      <c r="C60" s="33"/>
      <c r="D60" s="34"/>
      <c r="E60" s="79"/>
      <c r="F60" s="80"/>
      <c r="G60" s="35"/>
      <c r="H60" s="36"/>
      <c r="I60" s="199"/>
      <c r="J60" s="128"/>
      <c r="K60" s="66"/>
      <c r="L60" s="67"/>
      <c r="N60" s="15"/>
    </row>
    <row r="61" spans="1:14" ht="25.05" customHeight="1" x14ac:dyDescent="0.3">
      <c r="A61" s="10"/>
      <c r="B61" s="109">
        <v>3248</v>
      </c>
      <c r="C61" s="146" t="s">
        <v>131</v>
      </c>
      <c r="D61" s="147"/>
      <c r="E61" s="173" t="s">
        <v>132</v>
      </c>
      <c r="F61" s="173"/>
      <c r="G61" s="54">
        <v>79800</v>
      </c>
      <c r="H61" s="38">
        <f t="shared" si="14"/>
        <v>63840</v>
      </c>
      <c r="I61" s="199"/>
      <c r="J61" s="52"/>
      <c r="K61" s="64">
        <f>J61*H61</f>
        <v>0</v>
      </c>
      <c r="L61" s="65"/>
      <c r="N61" s="15"/>
    </row>
    <row r="62" spans="1:14" ht="40.049999999999997" customHeight="1" x14ac:dyDescent="0.3">
      <c r="A62" s="10"/>
      <c r="B62" s="109">
        <v>3249</v>
      </c>
      <c r="C62" s="156" t="s">
        <v>235</v>
      </c>
      <c r="D62" s="156"/>
      <c r="E62" s="142" t="s">
        <v>133</v>
      </c>
      <c r="F62" s="142"/>
      <c r="G62" s="54">
        <v>79800</v>
      </c>
      <c r="H62" s="38">
        <f t="shared" si="14"/>
        <v>63840</v>
      </c>
      <c r="I62" s="199"/>
      <c r="J62" s="53"/>
      <c r="K62" s="64">
        <f t="shared" ref="K62" si="17">J62*H62</f>
        <v>0</v>
      </c>
      <c r="L62" s="65"/>
      <c r="N62" s="15"/>
    </row>
    <row r="63" spans="1:14" ht="40.049999999999997" customHeight="1" thickBot="1" x14ac:dyDescent="0.35">
      <c r="A63" s="10"/>
      <c r="B63" s="110">
        <v>3250</v>
      </c>
      <c r="C63" s="160"/>
      <c r="D63" s="160"/>
      <c r="E63" s="155" t="s">
        <v>134</v>
      </c>
      <c r="F63" s="155"/>
      <c r="G63" s="54">
        <v>79800</v>
      </c>
      <c r="H63" s="38">
        <f t="shared" si="14"/>
        <v>63840</v>
      </c>
      <c r="I63" s="199"/>
      <c r="J63" s="53"/>
      <c r="K63" s="64">
        <f t="shared" ref="K63" si="18">J63*H63</f>
        <v>0</v>
      </c>
      <c r="L63" s="65"/>
      <c r="N63" s="15"/>
    </row>
    <row r="64" spans="1:14" ht="6" customHeight="1" thickBot="1" x14ac:dyDescent="0.35">
      <c r="A64" s="10"/>
      <c r="B64" s="97"/>
      <c r="C64" s="33"/>
      <c r="D64" s="34"/>
      <c r="E64" s="79"/>
      <c r="F64" s="80"/>
      <c r="G64" s="35"/>
      <c r="H64" s="36"/>
      <c r="I64" s="199"/>
      <c r="J64" s="128"/>
      <c r="K64" s="66"/>
      <c r="L64" s="67"/>
      <c r="N64" s="15"/>
    </row>
    <row r="65" spans="1:14" ht="25.05" customHeight="1" x14ac:dyDescent="0.3">
      <c r="A65" s="10"/>
      <c r="B65" s="109">
        <v>3255</v>
      </c>
      <c r="C65" s="174" t="s">
        <v>136</v>
      </c>
      <c r="D65" s="174"/>
      <c r="E65" s="173" t="s">
        <v>137</v>
      </c>
      <c r="F65" s="173"/>
      <c r="G65" s="54">
        <v>88200</v>
      </c>
      <c r="H65" s="38">
        <f t="shared" si="14"/>
        <v>70560</v>
      </c>
      <c r="I65" s="199"/>
      <c r="J65" s="52"/>
      <c r="K65" s="64">
        <f>J65*H65</f>
        <v>0</v>
      </c>
      <c r="L65" s="65"/>
      <c r="N65" s="15"/>
    </row>
    <row r="66" spans="1:14" ht="45" customHeight="1" x14ac:dyDescent="0.3">
      <c r="A66" s="10"/>
      <c r="B66" s="109">
        <v>3256</v>
      </c>
      <c r="C66" s="156" t="s">
        <v>236</v>
      </c>
      <c r="D66" s="156"/>
      <c r="E66" s="142" t="s">
        <v>138</v>
      </c>
      <c r="F66" s="142"/>
      <c r="G66" s="54">
        <v>88200</v>
      </c>
      <c r="H66" s="38">
        <f t="shared" si="14"/>
        <v>70560</v>
      </c>
      <c r="I66" s="199"/>
      <c r="J66" s="53"/>
      <c r="K66" s="64">
        <f t="shared" ref="K66:K67" si="19">J66*H66</f>
        <v>0</v>
      </c>
      <c r="L66" s="65"/>
      <c r="N66" s="15"/>
    </row>
    <row r="67" spans="1:14" ht="45" customHeight="1" thickBot="1" x14ac:dyDescent="0.35">
      <c r="A67" s="10"/>
      <c r="B67" s="110">
        <v>3257</v>
      </c>
      <c r="C67" s="160"/>
      <c r="D67" s="160"/>
      <c r="E67" s="155" t="s">
        <v>139</v>
      </c>
      <c r="F67" s="155"/>
      <c r="G67" s="54">
        <v>88200</v>
      </c>
      <c r="H67" s="38">
        <f t="shared" si="14"/>
        <v>70560</v>
      </c>
      <c r="I67" s="199"/>
      <c r="J67" s="53"/>
      <c r="K67" s="64">
        <f t="shared" si="19"/>
        <v>0</v>
      </c>
      <c r="L67" s="65"/>
      <c r="N67" s="15"/>
    </row>
    <row r="68" spans="1:14" ht="26.1" customHeight="1" thickBot="1" x14ac:dyDescent="0.35">
      <c r="A68" s="10"/>
      <c r="B68" s="98"/>
      <c r="C68" s="40"/>
      <c r="D68" s="41"/>
      <c r="E68" s="81"/>
      <c r="F68" s="82"/>
      <c r="G68" s="42"/>
      <c r="H68" s="43"/>
      <c r="I68" s="199"/>
      <c r="J68" s="129"/>
      <c r="K68" s="68"/>
      <c r="L68" s="67"/>
      <c r="N68" s="15"/>
    </row>
    <row r="69" spans="1:14" ht="30" customHeight="1" thickBot="1" x14ac:dyDescent="0.4">
      <c r="A69" s="10"/>
      <c r="B69" s="104"/>
      <c r="C69" s="138" t="s">
        <v>140</v>
      </c>
      <c r="D69" s="141"/>
      <c r="E69" s="148" t="s">
        <v>237</v>
      </c>
      <c r="F69" s="148"/>
      <c r="G69" s="148"/>
      <c r="H69" s="149"/>
      <c r="I69" s="199"/>
      <c r="J69" s="47" t="s">
        <v>7</v>
      </c>
      <c r="K69" s="69"/>
      <c r="L69" s="70"/>
      <c r="N69" s="15"/>
    </row>
    <row r="70" spans="1:14" ht="24.9" customHeight="1" x14ac:dyDescent="0.3">
      <c r="A70" s="10"/>
      <c r="B70" s="112">
        <v>2066</v>
      </c>
      <c r="C70" s="161" t="s">
        <v>77</v>
      </c>
      <c r="D70" s="162"/>
      <c r="E70" s="142" t="s">
        <v>29</v>
      </c>
      <c r="F70" s="142"/>
      <c r="G70" s="37">
        <v>63700</v>
      </c>
      <c r="H70" s="38">
        <f t="shared" ref="H70:H77" si="20">G70*0.8</f>
        <v>50960</v>
      </c>
      <c r="I70" s="199"/>
      <c r="J70" s="52"/>
      <c r="K70" s="64">
        <f>J70*H70</f>
        <v>0</v>
      </c>
      <c r="L70" s="65"/>
      <c r="N70" s="15"/>
    </row>
    <row r="71" spans="1:14" ht="24.9" customHeight="1" x14ac:dyDescent="0.3">
      <c r="A71" s="10"/>
      <c r="B71" s="109">
        <v>1717</v>
      </c>
      <c r="C71" s="156" t="s">
        <v>84</v>
      </c>
      <c r="D71" s="156"/>
      <c r="E71" s="142" t="s">
        <v>28</v>
      </c>
      <c r="F71" s="142"/>
      <c r="G71" s="37">
        <v>63700</v>
      </c>
      <c r="H71" s="38">
        <f t="shared" si="20"/>
        <v>50960</v>
      </c>
      <c r="I71" s="199"/>
      <c r="J71" s="53"/>
      <c r="K71" s="64">
        <f t="shared" ref="K71:K77" si="21">J71*H71</f>
        <v>0</v>
      </c>
      <c r="L71" s="71"/>
      <c r="N71" s="15"/>
    </row>
    <row r="72" spans="1:14" ht="24.9" customHeight="1" x14ac:dyDescent="0.3">
      <c r="A72" s="10"/>
      <c r="B72" s="109">
        <v>2418</v>
      </c>
      <c r="C72" s="156"/>
      <c r="D72" s="156"/>
      <c r="E72" s="142" t="s">
        <v>78</v>
      </c>
      <c r="F72" s="142"/>
      <c r="G72" s="37">
        <v>65800</v>
      </c>
      <c r="H72" s="38">
        <f t="shared" si="20"/>
        <v>52640</v>
      </c>
      <c r="I72" s="199"/>
      <c r="J72" s="53"/>
      <c r="K72" s="64">
        <f t="shared" si="21"/>
        <v>0</v>
      </c>
      <c r="L72" s="71"/>
      <c r="N72" s="15"/>
    </row>
    <row r="73" spans="1:14" ht="24.9" customHeight="1" x14ac:dyDescent="0.3">
      <c r="A73" s="10"/>
      <c r="B73" s="109">
        <v>2419</v>
      </c>
      <c r="C73" s="156"/>
      <c r="D73" s="156"/>
      <c r="E73" s="142" t="s">
        <v>79</v>
      </c>
      <c r="F73" s="142"/>
      <c r="G73" s="37">
        <v>65800</v>
      </c>
      <c r="H73" s="38">
        <f t="shared" si="20"/>
        <v>52640</v>
      </c>
      <c r="I73" s="199"/>
      <c r="J73" s="53"/>
      <c r="K73" s="64">
        <f t="shared" si="21"/>
        <v>0</v>
      </c>
      <c r="L73" s="71"/>
      <c r="N73" s="15"/>
    </row>
    <row r="74" spans="1:14" ht="24.9" customHeight="1" x14ac:dyDescent="0.3">
      <c r="A74" s="10"/>
      <c r="B74" s="109">
        <v>2420</v>
      </c>
      <c r="C74" s="156"/>
      <c r="D74" s="156"/>
      <c r="E74" s="142" t="s">
        <v>31</v>
      </c>
      <c r="F74" s="142"/>
      <c r="G74" s="37">
        <v>67200</v>
      </c>
      <c r="H74" s="38">
        <f t="shared" si="20"/>
        <v>53760</v>
      </c>
      <c r="I74" s="199"/>
      <c r="J74" s="53"/>
      <c r="K74" s="64">
        <f t="shared" si="21"/>
        <v>0</v>
      </c>
      <c r="L74" s="71"/>
      <c r="N74" s="15"/>
    </row>
    <row r="75" spans="1:14" ht="24.9" customHeight="1" x14ac:dyDescent="0.3">
      <c r="A75" s="10"/>
      <c r="B75" s="109">
        <v>2421</v>
      </c>
      <c r="C75" s="156"/>
      <c r="D75" s="156"/>
      <c r="E75" s="142" t="s">
        <v>30</v>
      </c>
      <c r="F75" s="142"/>
      <c r="G75" s="37">
        <v>67200</v>
      </c>
      <c r="H75" s="38">
        <f t="shared" si="20"/>
        <v>53760</v>
      </c>
      <c r="I75" s="199"/>
      <c r="J75" s="53"/>
      <c r="K75" s="64">
        <f t="shared" si="21"/>
        <v>0</v>
      </c>
      <c r="L75" s="71"/>
      <c r="N75" s="15"/>
    </row>
    <row r="76" spans="1:14" ht="24.9" customHeight="1" x14ac:dyDescent="0.3">
      <c r="A76" s="10"/>
      <c r="B76" s="109">
        <v>2422</v>
      </c>
      <c r="C76" s="156"/>
      <c r="D76" s="156"/>
      <c r="E76" s="142" t="s">
        <v>33</v>
      </c>
      <c r="F76" s="142"/>
      <c r="G76" s="37">
        <v>69300</v>
      </c>
      <c r="H76" s="38">
        <f t="shared" si="20"/>
        <v>55440</v>
      </c>
      <c r="I76" s="199"/>
      <c r="J76" s="53"/>
      <c r="K76" s="64">
        <f t="shared" si="21"/>
        <v>0</v>
      </c>
      <c r="L76" s="71"/>
      <c r="N76" s="15"/>
    </row>
    <row r="77" spans="1:14" ht="24.9" customHeight="1" thickBot="1" x14ac:dyDescent="0.35">
      <c r="A77" s="10"/>
      <c r="B77" s="110">
        <v>2423</v>
      </c>
      <c r="C77" s="156"/>
      <c r="D77" s="156"/>
      <c r="E77" s="142" t="s">
        <v>32</v>
      </c>
      <c r="F77" s="142"/>
      <c r="G77" s="37">
        <v>69300</v>
      </c>
      <c r="H77" s="38">
        <f t="shared" si="20"/>
        <v>55440</v>
      </c>
      <c r="I77" s="199"/>
      <c r="J77" s="53"/>
      <c r="K77" s="64">
        <f t="shared" si="21"/>
        <v>0</v>
      </c>
      <c r="L77" s="71"/>
      <c r="N77" s="15"/>
    </row>
    <row r="78" spans="1:14" ht="6" customHeight="1" thickBot="1" x14ac:dyDescent="0.35">
      <c r="A78" s="10"/>
      <c r="B78" s="97"/>
      <c r="C78" s="33"/>
      <c r="D78" s="34"/>
      <c r="E78" s="89"/>
      <c r="F78" s="90"/>
      <c r="G78" s="35"/>
      <c r="H78" s="36"/>
      <c r="I78" s="199"/>
      <c r="J78" s="128"/>
      <c r="K78" s="66"/>
      <c r="L78" s="67"/>
      <c r="N78" s="15"/>
    </row>
    <row r="79" spans="1:14" ht="24.9" customHeight="1" x14ac:dyDescent="0.3">
      <c r="A79" s="10"/>
      <c r="B79" s="112">
        <v>1776</v>
      </c>
      <c r="C79" s="146" t="s">
        <v>141</v>
      </c>
      <c r="D79" s="147"/>
      <c r="E79" s="142" t="s">
        <v>142</v>
      </c>
      <c r="F79" s="142"/>
      <c r="G79" s="93">
        <v>69300</v>
      </c>
      <c r="H79" s="38">
        <f t="shared" ref="H79:H83" si="22">G79*0.8</f>
        <v>55440</v>
      </c>
      <c r="I79" s="199"/>
      <c r="J79" s="52"/>
      <c r="K79" s="64">
        <f>J79*H79</f>
        <v>0</v>
      </c>
      <c r="L79" s="65"/>
      <c r="N79" s="15"/>
    </row>
    <row r="80" spans="1:14" ht="64.8" customHeight="1" thickBot="1" x14ac:dyDescent="0.35">
      <c r="A80" s="10"/>
      <c r="B80" s="110">
        <v>2089</v>
      </c>
      <c r="C80" s="156" t="s">
        <v>146</v>
      </c>
      <c r="D80" s="156"/>
      <c r="E80" s="142" t="s">
        <v>143</v>
      </c>
      <c r="F80" s="142"/>
      <c r="G80" s="93">
        <v>72800</v>
      </c>
      <c r="H80" s="38">
        <f t="shared" si="22"/>
        <v>58240</v>
      </c>
      <c r="I80" s="199"/>
      <c r="J80" s="53"/>
      <c r="K80" s="64">
        <f t="shared" ref="K80:K83" si="23">J80*H80</f>
        <v>0</v>
      </c>
      <c r="L80" s="71"/>
      <c r="N80" s="15"/>
    </row>
    <row r="81" spans="1:14" ht="6" customHeight="1" thickBot="1" x14ac:dyDescent="0.35">
      <c r="A81" s="10"/>
      <c r="B81" s="97"/>
      <c r="C81" s="33"/>
      <c r="D81" s="34"/>
      <c r="E81" s="79"/>
      <c r="F81" s="80"/>
      <c r="G81" s="35"/>
      <c r="H81" s="36"/>
      <c r="I81" s="199"/>
      <c r="J81" s="128"/>
      <c r="K81" s="66"/>
      <c r="L81" s="67"/>
      <c r="N81" s="15"/>
    </row>
    <row r="82" spans="1:14" ht="24.9" customHeight="1" x14ac:dyDescent="0.3">
      <c r="A82" s="10"/>
      <c r="B82" s="115">
        <v>3308</v>
      </c>
      <c r="C82" s="146" t="s">
        <v>144</v>
      </c>
      <c r="D82" s="147"/>
      <c r="E82" s="142" t="s">
        <v>142</v>
      </c>
      <c r="F82" s="142"/>
      <c r="G82" s="93">
        <v>69300</v>
      </c>
      <c r="H82" s="38">
        <f t="shared" si="22"/>
        <v>55440</v>
      </c>
      <c r="I82" s="199"/>
      <c r="J82" s="53"/>
      <c r="K82" s="64">
        <f t="shared" si="23"/>
        <v>0</v>
      </c>
      <c r="L82" s="71"/>
      <c r="N82" s="15"/>
    </row>
    <row r="83" spans="1:14" ht="37.799999999999997" customHeight="1" thickBot="1" x14ac:dyDescent="0.35">
      <c r="A83" s="10"/>
      <c r="B83" s="122">
        <v>3309</v>
      </c>
      <c r="C83" s="160" t="s">
        <v>145</v>
      </c>
      <c r="D83" s="160"/>
      <c r="E83" s="142" t="s">
        <v>143</v>
      </c>
      <c r="F83" s="142"/>
      <c r="G83" s="93">
        <v>72800</v>
      </c>
      <c r="H83" s="38">
        <f t="shared" si="22"/>
        <v>58240</v>
      </c>
      <c r="I83" s="199"/>
      <c r="J83" s="53"/>
      <c r="K83" s="64">
        <f t="shared" si="23"/>
        <v>0</v>
      </c>
      <c r="L83" s="71"/>
      <c r="N83" s="15"/>
    </row>
    <row r="84" spans="1:14" ht="26.1" customHeight="1" thickBot="1" x14ac:dyDescent="0.35">
      <c r="A84" s="10"/>
      <c r="B84" s="98" t="s">
        <v>6</v>
      </c>
      <c r="C84" s="40"/>
      <c r="D84" s="41"/>
      <c r="E84" s="81"/>
      <c r="F84" s="82"/>
      <c r="G84" s="42"/>
      <c r="H84" s="43"/>
      <c r="I84" s="199"/>
      <c r="J84" s="129"/>
      <c r="K84" s="68"/>
      <c r="L84" s="67"/>
      <c r="N84" s="15"/>
    </row>
    <row r="85" spans="1:14" ht="30" customHeight="1" thickBot="1" x14ac:dyDescent="0.4">
      <c r="A85" s="10"/>
      <c r="B85" s="104"/>
      <c r="C85" s="150" t="s">
        <v>86</v>
      </c>
      <c r="D85" s="151"/>
      <c r="E85" s="148" t="s">
        <v>237</v>
      </c>
      <c r="F85" s="148"/>
      <c r="G85" s="148"/>
      <c r="H85" s="149"/>
      <c r="I85" s="199"/>
      <c r="J85" s="47" t="s">
        <v>7</v>
      </c>
      <c r="K85" s="69"/>
      <c r="L85" s="70"/>
      <c r="N85" s="15"/>
    </row>
    <row r="86" spans="1:14" ht="24.9" customHeight="1" x14ac:dyDescent="0.3">
      <c r="A86" s="10"/>
      <c r="B86" s="109">
        <v>2178</v>
      </c>
      <c r="C86" s="161" t="s">
        <v>39</v>
      </c>
      <c r="D86" s="162"/>
      <c r="E86" s="142" t="s">
        <v>224</v>
      </c>
      <c r="F86" s="142"/>
      <c r="G86" s="37">
        <v>33950</v>
      </c>
      <c r="H86" s="38">
        <f t="shared" ref="H86:H95" si="24">G86*0.8</f>
        <v>27160</v>
      </c>
      <c r="I86" s="199"/>
      <c r="J86" s="53"/>
      <c r="K86" s="64">
        <f t="shared" ref="K86:K95" si="25">J86*H86</f>
        <v>0</v>
      </c>
      <c r="L86" s="71"/>
      <c r="N86" s="15"/>
    </row>
    <row r="87" spans="1:14" ht="24.9" customHeight="1" x14ac:dyDescent="0.3">
      <c r="A87" s="10"/>
      <c r="B87" s="109">
        <v>2177</v>
      </c>
      <c r="C87" s="156" t="s">
        <v>40</v>
      </c>
      <c r="D87" s="156"/>
      <c r="E87" s="142" t="s">
        <v>225</v>
      </c>
      <c r="F87" s="142"/>
      <c r="G87" s="37">
        <v>33950</v>
      </c>
      <c r="H87" s="38">
        <f t="shared" ref="H87:H88" si="26">G87*0.8</f>
        <v>27160</v>
      </c>
      <c r="I87" s="199"/>
      <c r="J87" s="53"/>
      <c r="K87" s="64">
        <f t="shared" ref="K87:K88" si="27">J87*H87</f>
        <v>0</v>
      </c>
      <c r="L87" s="71"/>
      <c r="N87" s="15"/>
    </row>
    <row r="88" spans="1:14" ht="24.9" customHeight="1" x14ac:dyDescent="0.3">
      <c r="A88" s="10"/>
      <c r="B88" s="109">
        <v>2176</v>
      </c>
      <c r="C88" s="156"/>
      <c r="D88" s="156"/>
      <c r="E88" s="142" t="s">
        <v>41</v>
      </c>
      <c r="F88" s="142"/>
      <c r="G88" s="37">
        <v>33950</v>
      </c>
      <c r="H88" s="38">
        <f t="shared" si="26"/>
        <v>27160</v>
      </c>
      <c r="I88" s="199"/>
      <c r="J88" s="53"/>
      <c r="K88" s="64">
        <f t="shared" si="27"/>
        <v>0</v>
      </c>
      <c r="L88" s="71"/>
      <c r="N88" s="15"/>
    </row>
    <row r="89" spans="1:14" ht="24.9" customHeight="1" x14ac:dyDescent="0.3">
      <c r="A89" s="10"/>
      <c r="B89" s="109">
        <v>2175</v>
      </c>
      <c r="C89" s="156"/>
      <c r="D89" s="156"/>
      <c r="E89" s="142" t="s">
        <v>42</v>
      </c>
      <c r="F89" s="142"/>
      <c r="G89" s="37">
        <v>33950</v>
      </c>
      <c r="H89" s="38">
        <f t="shared" si="24"/>
        <v>27160</v>
      </c>
      <c r="I89" s="199"/>
      <c r="J89" s="53"/>
      <c r="K89" s="64">
        <f t="shared" si="25"/>
        <v>0</v>
      </c>
      <c r="L89" s="71" t="s">
        <v>6</v>
      </c>
      <c r="N89" s="15"/>
    </row>
    <row r="90" spans="1:14" ht="24.9" customHeight="1" x14ac:dyDescent="0.3">
      <c r="A90" s="10"/>
      <c r="B90" s="109">
        <v>2174</v>
      </c>
      <c r="C90" s="156"/>
      <c r="D90" s="156"/>
      <c r="E90" s="142" t="s">
        <v>43</v>
      </c>
      <c r="F90" s="142"/>
      <c r="G90" s="37">
        <v>34930</v>
      </c>
      <c r="H90" s="38">
        <f t="shared" si="24"/>
        <v>27944</v>
      </c>
      <c r="I90" s="199"/>
      <c r="J90" s="53"/>
      <c r="K90" s="64">
        <f t="shared" si="25"/>
        <v>0</v>
      </c>
      <c r="L90" s="71"/>
      <c r="N90" s="15"/>
    </row>
    <row r="91" spans="1:14" ht="24.9" customHeight="1" x14ac:dyDescent="0.3">
      <c r="A91" s="10"/>
      <c r="B91" s="109">
        <v>2173</v>
      </c>
      <c r="C91" s="156"/>
      <c r="D91" s="156"/>
      <c r="E91" s="142" t="s">
        <v>44</v>
      </c>
      <c r="F91" s="142"/>
      <c r="G91" s="37">
        <v>34930</v>
      </c>
      <c r="H91" s="38">
        <f t="shared" si="24"/>
        <v>27944</v>
      </c>
      <c r="I91" s="199"/>
      <c r="J91" s="53"/>
      <c r="K91" s="64">
        <f t="shared" si="25"/>
        <v>0</v>
      </c>
      <c r="L91" s="71"/>
      <c r="N91" s="15"/>
    </row>
    <row r="92" spans="1:14" ht="24.9" customHeight="1" x14ac:dyDescent="0.3">
      <c r="A92" s="10"/>
      <c r="B92" s="109">
        <v>1716</v>
      </c>
      <c r="C92" s="156"/>
      <c r="D92" s="156"/>
      <c r="E92" s="142" t="s">
        <v>45</v>
      </c>
      <c r="F92" s="142"/>
      <c r="G92" s="37">
        <v>36960</v>
      </c>
      <c r="H92" s="38">
        <f t="shared" si="24"/>
        <v>29568</v>
      </c>
      <c r="I92" s="199"/>
      <c r="J92" s="53"/>
      <c r="K92" s="64">
        <f t="shared" si="25"/>
        <v>0</v>
      </c>
      <c r="L92" s="71"/>
      <c r="N92" s="15"/>
    </row>
    <row r="93" spans="1:14" ht="24.9" customHeight="1" x14ac:dyDescent="0.3">
      <c r="A93" s="10"/>
      <c r="B93" s="109">
        <v>2065</v>
      </c>
      <c r="C93" s="156"/>
      <c r="D93" s="156"/>
      <c r="E93" s="142" t="s">
        <v>46</v>
      </c>
      <c r="F93" s="142"/>
      <c r="G93" s="37">
        <v>36960</v>
      </c>
      <c r="H93" s="38">
        <f t="shared" si="24"/>
        <v>29568</v>
      </c>
      <c r="I93" s="199"/>
      <c r="J93" s="53"/>
      <c r="K93" s="64">
        <f t="shared" si="25"/>
        <v>0</v>
      </c>
      <c r="L93" s="71"/>
      <c r="N93" s="15"/>
    </row>
    <row r="94" spans="1:14" ht="24.9" customHeight="1" x14ac:dyDescent="0.3">
      <c r="A94" s="10"/>
      <c r="B94" s="109">
        <v>2172</v>
      </c>
      <c r="C94" s="156"/>
      <c r="D94" s="156"/>
      <c r="E94" s="142" t="s">
        <v>47</v>
      </c>
      <c r="F94" s="142"/>
      <c r="G94" s="37">
        <v>39900</v>
      </c>
      <c r="H94" s="38">
        <f t="shared" si="24"/>
        <v>31920</v>
      </c>
      <c r="I94" s="199"/>
      <c r="J94" s="53"/>
      <c r="K94" s="64">
        <f t="shared" si="25"/>
        <v>0</v>
      </c>
      <c r="L94" s="71"/>
      <c r="N94" s="15"/>
    </row>
    <row r="95" spans="1:14" ht="24.9" customHeight="1" thickBot="1" x14ac:dyDescent="0.35">
      <c r="A95" s="10"/>
      <c r="B95" s="110">
        <v>2171</v>
      </c>
      <c r="C95" s="160"/>
      <c r="D95" s="160"/>
      <c r="E95" s="142" t="s">
        <v>48</v>
      </c>
      <c r="F95" s="142"/>
      <c r="G95" s="37">
        <v>39900</v>
      </c>
      <c r="H95" s="38">
        <f t="shared" si="24"/>
        <v>31920</v>
      </c>
      <c r="I95" s="199"/>
      <c r="J95" s="53"/>
      <c r="K95" s="64">
        <f t="shared" si="25"/>
        <v>0</v>
      </c>
      <c r="L95" s="71"/>
      <c r="N95" s="15"/>
    </row>
    <row r="96" spans="1:14" ht="26.1" customHeight="1" thickBot="1" x14ac:dyDescent="0.35">
      <c r="A96" s="10"/>
      <c r="B96" s="98"/>
      <c r="C96" s="40"/>
      <c r="D96" s="41"/>
      <c r="E96" s="81"/>
      <c r="F96" s="82"/>
      <c r="G96" s="42"/>
      <c r="H96" s="43"/>
      <c r="I96" s="199"/>
      <c r="J96" s="129"/>
      <c r="K96" s="68"/>
      <c r="L96" s="67"/>
      <c r="N96" s="15"/>
    </row>
    <row r="97" spans="1:14" ht="26.1" customHeight="1" thickBot="1" x14ac:dyDescent="0.4">
      <c r="A97" s="10"/>
      <c r="B97" s="104"/>
      <c r="C97" s="205" t="s">
        <v>26</v>
      </c>
      <c r="D97" s="206"/>
      <c r="E97" s="206"/>
      <c r="F97" s="206"/>
      <c r="G97" s="125"/>
      <c r="H97" s="39">
        <v>-0.25</v>
      </c>
      <c r="I97" s="200"/>
      <c r="J97" s="47" t="s">
        <v>7</v>
      </c>
      <c r="K97" s="69"/>
      <c r="L97" s="70"/>
      <c r="N97" s="15"/>
    </row>
    <row r="98" spans="1:14" ht="36" customHeight="1" x14ac:dyDescent="0.3">
      <c r="A98" s="10"/>
      <c r="B98" s="112">
        <v>1747</v>
      </c>
      <c r="C98" s="130" t="s">
        <v>147</v>
      </c>
      <c r="D98" s="163" t="s">
        <v>11</v>
      </c>
      <c r="E98" s="163"/>
      <c r="F98" s="163"/>
      <c r="G98" s="37">
        <v>8400</v>
      </c>
      <c r="H98" s="92">
        <f t="shared" ref="H98" si="28">G98*0.75</f>
        <v>6300</v>
      </c>
      <c r="J98" s="52"/>
      <c r="K98" s="64">
        <f>J98*H98</f>
        <v>0</v>
      </c>
      <c r="L98" s="65"/>
      <c r="N98" s="15"/>
    </row>
    <row r="99" spans="1:14" ht="63.9" customHeight="1" thickBot="1" x14ac:dyDescent="0.35">
      <c r="A99" s="10"/>
      <c r="B99" s="110">
        <v>1748</v>
      </c>
      <c r="C99" s="123" t="s">
        <v>81</v>
      </c>
      <c r="D99" s="164" t="s">
        <v>12</v>
      </c>
      <c r="E99" s="164"/>
      <c r="F99" s="164"/>
      <c r="G99" s="37">
        <v>8400</v>
      </c>
      <c r="H99" s="91">
        <v>5652</v>
      </c>
      <c r="J99" s="53"/>
      <c r="K99" s="64">
        <f t="shared" ref="K99" si="29">J99*H99</f>
        <v>0</v>
      </c>
      <c r="L99" s="71"/>
      <c r="N99" s="15"/>
    </row>
    <row r="100" spans="1:14" ht="6" customHeight="1" thickBot="1" x14ac:dyDescent="0.35">
      <c r="A100" s="10"/>
      <c r="B100" s="97"/>
      <c r="C100" s="33"/>
      <c r="D100" s="34"/>
      <c r="E100" s="79"/>
      <c r="F100" s="80"/>
      <c r="G100" s="35"/>
      <c r="H100" s="36"/>
      <c r="I100" s="48"/>
      <c r="J100" s="128"/>
      <c r="K100" s="66"/>
      <c r="L100" s="67"/>
      <c r="N100" s="15"/>
    </row>
    <row r="101" spans="1:14" ht="36" customHeight="1" x14ac:dyDescent="0.3">
      <c r="A101" s="10"/>
      <c r="B101" s="109">
        <v>1184</v>
      </c>
      <c r="C101" s="130" t="s">
        <v>148</v>
      </c>
      <c r="D101" s="163" t="s">
        <v>13</v>
      </c>
      <c r="E101" s="163"/>
      <c r="F101" s="163"/>
      <c r="G101" s="37">
        <v>12600</v>
      </c>
      <c r="H101" s="38">
        <f t="shared" ref="H101:H102" si="30">G101*0.75</f>
        <v>9450</v>
      </c>
      <c r="J101" s="52"/>
      <c r="K101" s="64">
        <f>J101*H101</f>
        <v>0</v>
      </c>
      <c r="L101" s="65"/>
      <c r="N101" s="15"/>
    </row>
    <row r="102" spans="1:14" ht="63.9" customHeight="1" thickBot="1" x14ac:dyDescent="0.35">
      <c r="A102" s="10"/>
      <c r="B102" s="110">
        <v>2114</v>
      </c>
      <c r="C102" s="123" t="s">
        <v>149</v>
      </c>
      <c r="D102" s="164" t="s">
        <v>14</v>
      </c>
      <c r="E102" s="164"/>
      <c r="F102" s="164"/>
      <c r="G102" s="37">
        <v>12600</v>
      </c>
      <c r="H102" s="38">
        <f t="shared" si="30"/>
        <v>9450</v>
      </c>
      <c r="J102" s="53"/>
      <c r="K102" s="64">
        <f t="shared" ref="K102" si="31">J102*H102</f>
        <v>0</v>
      </c>
      <c r="L102" s="71"/>
      <c r="N102" s="15"/>
    </row>
    <row r="103" spans="1:14" ht="26.1" customHeight="1" thickBot="1" x14ac:dyDescent="0.35">
      <c r="A103" s="10"/>
      <c r="B103" s="98"/>
      <c r="C103" s="40"/>
      <c r="D103" s="41"/>
      <c r="E103" s="81"/>
      <c r="F103" s="82"/>
      <c r="G103" s="42"/>
      <c r="H103" s="43"/>
      <c r="J103" s="129"/>
      <c r="K103" s="68"/>
      <c r="L103" s="67"/>
      <c r="N103" s="15"/>
    </row>
    <row r="104" spans="1:14" ht="26.1" customHeight="1" thickBot="1" x14ac:dyDescent="0.4">
      <c r="A104" s="10"/>
      <c r="B104" s="100"/>
      <c r="C104" s="205" t="s">
        <v>87</v>
      </c>
      <c r="D104" s="206"/>
      <c r="E104" s="206"/>
      <c r="F104" s="206"/>
      <c r="G104" s="125"/>
      <c r="H104" s="39">
        <v>-0.25</v>
      </c>
      <c r="I104" s="48"/>
      <c r="J104" s="47" t="s">
        <v>7</v>
      </c>
      <c r="K104" s="69"/>
      <c r="L104" s="70"/>
      <c r="N104" s="15"/>
    </row>
    <row r="105" spans="1:14" ht="54.6" customHeight="1" x14ac:dyDescent="0.3">
      <c r="A105" s="10"/>
      <c r="B105" s="131" t="s">
        <v>155</v>
      </c>
      <c r="C105" s="132" t="s">
        <v>15</v>
      </c>
      <c r="D105" s="203" t="s">
        <v>150</v>
      </c>
      <c r="E105" s="203"/>
      <c r="F105" s="203"/>
      <c r="G105" s="37">
        <v>18900</v>
      </c>
      <c r="H105" s="38">
        <f t="shared" ref="H105:H109" si="32">G105*0.75</f>
        <v>14175</v>
      </c>
      <c r="J105" s="52">
        <v>0</v>
      </c>
      <c r="K105" s="64">
        <f>J105*H105</f>
        <v>0</v>
      </c>
      <c r="L105" s="65"/>
      <c r="N105" s="15"/>
    </row>
    <row r="106" spans="1:14" ht="39.9" customHeight="1" x14ac:dyDescent="0.3">
      <c r="A106" s="10"/>
      <c r="B106" s="109" t="s">
        <v>156</v>
      </c>
      <c r="C106" s="156" t="s">
        <v>59</v>
      </c>
      <c r="D106" s="204" t="s">
        <v>51</v>
      </c>
      <c r="E106" s="204"/>
      <c r="F106" s="204"/>
      <c r="G106" s="37">
        <v>18900</v>
      </c>
      <c r="H106" s="38">
        <f t="shared" si="32"/>
        <v>14175</v>
      </c>
      <c r="J106" s="53">
        <v>0</v>
      </c>
      <c r="K106" s="64">
        <f t="shared" ref="K106:K107" si="33">J106*H106</f>
        <v>0</v>
      </c>
      <c r="L106" s="71"/>
      <c r="N106" s="15"/>
    </row>
    <row r="107" spans="1:14" ht="39.9" customHeight="1" x14ac:dyDescent="0.3">
      <c r="A107" s="10"/>
      <c r="B107" s="109" t="s">
        <v>157</v>
      </c>
      <c r="C107" s="156"/>
      <c r="D107" s="163" t="s">
        <v>55</v>
      </c>
      <c r="E107" s="163"/>
      <c r="F107" s="163"/>
      <c r="G107" s="37">
        <v>18900</v>
      </c>
      <c r="H107" s="38">
        <f t="shared" si="32"/>
        <v>14175</v>
      </c>
      <c r="J107" s="53"/>
      <c r="K107" s="64">
        <f t="shared" si="33"/>
        <v>0</v>
      </c>
      <c r="L107" s="71"/>
      <c r="N107" s="15"/>
    </row>
    <row r="108" spans="1:14" ht="39.9" customHeight="1" x14ac:dyDescent="0.3">
      <c r="A108" s="10"/>
      <c r="B108" s="109" t="s">
        <v>158</v>
      </c>
      <c r="C108" s="156" t="s">
        <v>80</v>
      </c>
      <c r="D108" s="163" t="s">
        <v>53</v>
      </c>
      <c r="E108" s="163"/>
      <c r="F108" s="163"/>
      <c r="G108" s="37">
        <v>18900</v>
      </c>
      <c r="H108" s="38">
        <f t="shared" si="32"/>
        <v>14175</v>
      </c>
      <c r="J108" s="53"/>
      <c r="K108" s="64">
        <f t="shared" ref="K108" si="34">J108*H108</f>
        <v>0</v>
      </c>
      <c r="L108" s="71"/>
      <c r="N108" s="15"/>
    </row>
    <row r="109" spans="1:14" ht="39.9" customHeight="1" thickBot="1" x14ac:dyDescent="0.35">
      <c r="A109" s="10"/>
      <c r="B109" s="110" t="s">
        <v>159</v>
      </c>
      <c r="C109" s="160"/>
      <c r="D109" s="164" t="s">
        <v>52</v>
      </c>
      <c r="E109" s="164"/>
      <c r="F109" s="164"/>
      <c r="G109" s="37">
        <v>18900</v>
      </c>
      <c r="H109" s="38">
        <f t="shared" si="32"/>
        <v>14175</v>
      </c>
      <c r="J109" s="53"/>
      <c r="K109" s="64">
        <f t="shared" ref="K109" si="35">J109*H109</f>
        <v>0</v>
      </c>
      <c r="L109" s="71"/>
      <c r="N109" s="15"/>
    </row>
    <row r="110" spans="1:14" ht="6" customHeight="1" thickBot="1" x14ac:dyDescent="0.35">
      <c r="A110" s="10"/>
      <c r="B110" s="101"/>
      <c r="C110" s="33"/>
      <c r="D110" s="34"/>
      <c r="E110" s="79"/>
      <c r="F110" s="80"/>
      <c r="G110" s="35"/>
      <c r="H110" s="36"/>
      <c r="I110" s="48"/>
      <c r="J110" s="128"/>
      <c r="K110" s="66"/>
      <c r="L110" s="67"/>
      <c r="N110" s="15"/>
    </row>
    <row r="111" spans="1:14" ht="39.9" customHeight="1" x14ac:dyDescent="0.3">
      <c r="A111" s="10"/>
      <c r="B111" s="131" t="s">
        <v>160</v>
      </c>
      <c r="C111" s="130" t="s">
        <v>16</v>
      </c>
      <c r="D111" s="163" t="s">
        <v>54</v>
      </c>
      <c r="E111" s="163"/>
      <c r="F111" s="163"/>
      <c r="G111" s="37">
        <v>18900</v>
      </c>
      <c r="H111" s="38">
        <f t="shared" ref="H111:H115" si="36">G111*0.75</f>
        <v>14175</v>
      </c>
      <c r="J111" s="52"/>
      <c r="K111" s="64">
        <f>J111*H111</f>
        <v>0</v>
      </c>
      <c r="L111" s="65"/>
      <c r="N111" s="15"/>
    </row>
    <row r="112" spans="1:14" ht="39.9" customHeight="1" x14ac:dyDescent="0.3">
      <c r="A112" s="10"/>
      <c r="B112" s="109" t="s">
        <v>161</v>
      </c>
      <c r="C112" s="156" t="s">
        <v>60</v>
      </c>
      <c r="D112" s="163" t="s">
        <v>51</v>
      </c>
      <c r="E112" s="163"/>
      <c r="F112" s="163"/>
      <c r="G112" s="37">
        <v>18900</v>
      </c>
      <c r="H112" s="38">
        <f t="shared" si="36"/>
        <v>14175</v>
      </c>
      <c r="J112" s="53"/>
      <c r="K112" s="64">
        <f t="shared" ref="K112:K115" si="37">J112*H112</f>
        <v>0</v>
      </c>
      <c r="L112" s="71"/>
      <c r="N112" s="15"/>
    </row>
    <row r="113" spans="1:14" ht="39.9" customHeight="1" x14ac:dyDescent="0.3">
      <c r="A113" s="10"/>
      <c r="B113" s="109" t="s">
        <v>162</v>
      </c>
      <c r="C113" s="156"/>
      <c r="D113" s="163" t="s">
        <v>55</v>
      </c>
      <c r="E113" s="163"/>
      <c r="F113" s="163"/>
      <c r="G113" s="37">
        <v>18900</v>
      </c>
      <c r="H113" s="38">
        <f t="shared" si="36"/>
        <v>14175</v>
      </c>
      <c r="J113" s="53"/>
      <c r="K113" s="64">
        <f t="shared" si="37"/>
        <v>0</v>
      </c>
      <c r="L113" s="71"/>
      <c r="N113" s="15"/>
    </row>
    <row r="114" spans="1:14" ht="39.9" customHeight="1" x14ac:dyDescent="0.3">
      <c r="A114" s="10"/>
      <c r="B114" s="109" t="s">
        <v>163</v>
      </c>
      <c r="C114" s="156" t="s">
        <v>56</v>
      </c>
      <c r="D114" s="163" t="s">
        <v>53</v>
      </c>
      <c r="E114" s="163"/>
      <c r="F114" s="163"/>
      <c r="G114" s="37">
        <v>18900</v>
      </c>
      <c r="H114" s="38">
        <f t="shared" si="36"/>
        <v>14175</v>
      </c>
      <c r="J114" s="53"/>
      <c r="K114" s="64">
        <f t="shared" si="37"/>
        <v>0</v>
      </c>
      <c r="L114" s="71"/>
      <c r="N114" s="15"/>
    </row>
    <row r="115" spans="1:14" ht="39.9" customHeight="1" thickBot="1" x14ac:dyDescent="0.35">
      <c r="A115" s="10"/>
      <c r="B115" s="110" t="s">
        <v>164</v>
      </c>
      <c r="C115" s="160"/>
      <c r="D115" s="164" t="s">
        <v>52</v>
      </c>
      <c r="E115" s="164"/>
      <c r="F115" s="164"/>
      <c r="G115" s="37">
        <v>18900</v>
      </c>
      <c r="H115" s="38">
        <f t="shared" si="36"/>
        <v>14175</v>
      </c>
      <c r="J115" s="53"/>
      <c r="K115" s="64">
        <f t="shared" si="37"/>
        <v>0</v>
      </c>
      <c r="L115" s="71"/>
      <c r="N115" s="15"/>
    </row>
    <row r="116" spans="1:14" ht="6" customHeight="1" thickBot="1" x14ac:dyDescent="0.35">
      <c r="A116" s="10"/>
      <c r="B116" s="101"/>
      <c r="C116" s="33"/>
      <c r="D116" s="34"/>
      <c r="E116" s="79"/>
      <c r="F116" s="80"/>
      <c r="G116" s="35"/>
      <c r="H116" s="36"/>
      <c r="I116" s="48"/>
      <c r="J116" s="128"/>
      <c r="K116" s="66"/>
      <c r="L116" s="67"/>
      <c r="N116" s="15"/>
    </row>
    <row r="117" spans="1:14" ht="39.9" customHeight="1" x14ac:dyDescent="0.3">
      <c r="A117" s="10"/>
      <c r="B117" s="131" t="s">
        <v>165</v>
      </c>
      <c r="C117" s="130" t="s">
        <v>17</v>
      </c>
      <c r="D117" s="163" t="s">
        <v>54</v>
      </c>
      <c r="E117" s="163"/>
      <c r="F117" s="163"/>
      <c r="G117" s="37">
        <v>18900</v>
      </c>
      <c r="H117" s="38">
        <f t="shared" ref="H117:H121" si="38">G117*0.75</f>
        <v>14175</v>
      </c>
      <c r="J117" s="52"/>
      <c r="K117" s="64">
        <f>J117*H117</f>
        <v>0</v>
      </c>
      <c r="L117" s="65"/>
      <c r="N117" s="15"/>
    </row>
    <row r="118" spans="1:14" ht="39.9" customHeight="1" x14ac:dyDescent="0.3">
      <c r="A118" s="10"/>
      <c r="B118" s="109" t="s">
        <v>166</v>
      </c>
      <c r="C118" s="156" t="s">
        <v>61</v>
      </c>
      <c r="D118" s="163" t="s">
        <v>51</v>
      </c>
      <c r="E118" s="163"/>
      <c r="F118" s="163"/>
      <c r="G118" s="37">
        <v>18900</v>
      </c>
      <c r="H118" s="38">
        <f t="shared" si="38"/>
        <v>14175</v>
      </c>
      <c r="J118" s="53"/>
      <c r="K118" s="64">
        <f t="shared" ref="K118:K121" si="39">J118*H118</f>
        <v>0</v>
      </c>
      <c r="L118" s="71"/>
      <c r="N118" s="15"/>
    </row>
    <row r="119" spans="1:14" ht="39.9" customHeight="1" x14ac:dyDescent="0.3">
      <c r="A119" s="10"/>
      <c r="B119" s="109" t="s">
        <v>167</v>
      </c>
      <c r="C119" s="156"/>
      <c r="D119" s="163" t="s">
        <v>55</v>
      </c>
      <c r="E119" s="163"/>
      <c r="F119" s="163"/>
      <c r="G119" s="37">
        <v>18900</v>
      </c>
      <c r="H119" s="38">
        <f t="shared" si="38"/>
        <v>14175</v>
      </c>
      <c r="J119" s="53"/>
      <c r="K119" s="64">
        <f t="shared" si="39"/>
        <v>0</v>
      </c>
      <c r="L119" s="71"/>
      <c r="N119" s="15"/>
    </row>
    <row r="120" spans="1:14" ht="39.9" customHeight="1" x14ac:dyDescent="0.3">
      <c r="A120" s="10"/>
      <c r="B120" s="109" t="s">
        <v>168</v>
      </c>
      <c r="C120" s="156" t="s">
        <v>22</v>
      </c>
      <c r="D120" s="163" t="s">
        <v>53</v>
      </c>
      <c r="E120" s="163"/>
      <c r="F120" s="163"/>
      <c r="G120" s="37">
        <v>18900</v>
      </c>
      <c r="H120" s="38">
        <f t="shared" si="38"/>
        <v>14175</v>
      </c>
      <c r="J120" s="53"/>
      <c r="K120" s="64">
        <f t="shared" si="39"/>
        <v>0</v>
      </c>
      <c r="L120" s="71"/>
      <c r="N120" s="15"/>
    </row>
    <row r="121" spans="1:14" ht="39.9" customHeight="1" thickBot="1" x14ac:dyDescent="0.35">
      <c r="A121" s="10"/>
      <c r="B121" s="110" t="s">
        <v>169</v>
      </c>
      <c r="C121" s="160"/>
      <c r="D121" s="164" t="s">
        <v>52</v>
      </c>
      <c r="E121" s="164"/>
      <c r="F121" s="164"/>
      <c r="G121" s="37">
        <v>18900</v>
      </c>
      <c r="H121" s="38">
        <f t="shared" si="38"/>
        <v>14175</v>
      </c>
      <c r="J121" s="53"/>
      <c r="K121" s="64">
        <f t="shared" si="39"/>
        <v>0</v>
      </c>
      <c r="L121" s="71"/>
      <c r="N121" s="15"/>
    </row>
    <row r="122" spans="1:14" ht="6" customHeight="1" thickBot="1" x14ac:dyDescent="0.35">
      <c r="A122" s="10"/>
      <c r="B122" s="101"/>
      <c r="C122" s="33"/>
      <c r="D122" s="34"/>
      <c r="E122" s="79"/>
      <c r="F122" s="80"/>
      <c r="G122" s="35"/>
      <c r="H122" s="36"/>
      <c r="I122" s="48"/>
      <c r="J122" s="128"/>
      <c r="K122" s="66"/>
      <c r="L122" s="67"/>
      <c r="N122" s="15"/>
    </row>
    <row r="123" spans="1:14" ht="39.9" customHeight="1" x14ac:dyDescent="0.3">
      <c r="A123" s="10"/>
      <c r="B123" s="131" t="s">
        <v>170</v>
      </c>
      <c r="C123" s="130" t="s">
        <v>91</v>
      </c>
      <c r="D123" s="168" t="s">
        <v>54</v>
      </c>
      <c r="E123" s="168"/>
      <c r="F123" s="168"/>
      <c r="G123" s="37">
        <v>18900</v>
      </c>
      <c r="H123" s="38">
        <f t="shared" ref="H123:H127" si="40">G123*0.75</f>
        <v>14175</v>
      </c>
      <c r="J123" s="52"/>
      <c r="K123" s="64">
        <f>J123*H123</f>
        <v>0</v>
      </c>
      <c r="L123" s="65"/>
      <c r="N123" s="15"/>
    </row>
    <row r="124" spans="1:14" ht="39.9" customHeight="1" x14ac:dyDescent="0.3">
      <c r="A124" s="10"/>
      <c r="B124" s="109" t="s">
        <v>171</v>
      </c>
      <c r="C124" s="156" t="s">
        <v>62</v>
      </c>
      <c r="D124" s="163" t="s">
        <v>51</v>
      </c>
      <c r="E124" s="163"/>
      <c r="F124" s="163"/>
      <c r="G124" s="37">
        <v>18900</v>
      </c>
      <c r="H124" s="38">
        <f t="shared" si="40"/>
        <v>14175</v>
      </c>
      <c r="J124" s="53"/>
      <c r="K124" s="64">
        <f t="shared" ref="K124:K127" si="41">J124*H124</f>
        <v>0</v>
      </c>
      <c r="L124" s="71"/>
      <c r="N124" s="15"/>
    </row>
    <row r="125" spans="1:14" ht="39.9" customHeight="1" x14ac:dyDescent="0.3">
      <c r="A125" s="10"/>
      <c r="B125" s="109" t="s">
        <v>172</v>
      </c>
      <c r="C125" s="156"/>
      <c r="D125" s="163" t="s">
        <v>55</v>
      </c>
      <c r="E125" s="163"/>
      <c r="F125" s="163"/>
      <c r="G125" s="37">
        <v>18900</v>
      </c>
      <c r="H125" s="38">
        <f t="shared" si="40"/>
        <v>14175</v>
      </c>
      <c r="J125" s="53"/>
      <c r="K125" s="64">
        <f t="shared" si="41"/>
        <v>0</v>
      </c>
      <c r="L125" s="71"/>
      <c r="N125" s="15"/>
    </row>
    <row r="126" spans="1:14" ht="39.9" customHeight="1" x14ac:dyDescent="0.3">
      <c r="A126" s="10"/>
      <c r="B126" s="109" t="s">
        <v>173</v>
      </c>
      <c r="C126" s="156" t="s">
        <v>228</v>
      </c>
      <c r="D126" s="163" t="s">
        <v>53</v>
      </c>
      <c r="E126" s="163"/>
      <c r="F126" s="163"/>
      <c r="G126" s="37">
        <v>18900</v>
      </c>
      <c r="H126" s="38">
        <f t="shared" si="40"/>
        <v>14175</v>
      </c>
      <c r="J126" s="53"/>
      <c r="K126" s="64">
        <f t="shared" si="41"/>
        <v>0</v>
      </c>
      <c r="L126" s="71"/>
      <c r="N126" s="15"/>
    </row>
    <row r="127" spans="1:14" ht="39.9" customHeight="1" thickBot="1" x14ac:dyDescent="0.35">
      <c r="A127" s="10"/>
      <c r="B127" s="110" t="s">
        <v>174</v>
      </c>
      <c r="C127" s="160"/>
      <c r="D127" s="164" t="s">
        <v>52</v>
      </c>
      <c r="E127" s="164"/>
      <c r="F127" s="164"/>
      <c r="G127" s="37">
        <v>18900</v>
      </c>
      <c r="H127" s="38">
        <f t="shared" si="40"/>
        <v>14175</v>
      </c>
      <c r="J127" s="53"/>
      <c r="K127" s="64">
        <f t="shared" si="41"/>
        <v>0</v>
      </c>
      <c r="L127" s="71"/>
      <c r="N127" s="15"/>
    </row>
    <row r="128" spans="1:14" ht="6" customHeight="1" thickBot="1" x14ac:dyDescent="0.35">
      <c r="A128" s="10"/>
      <c r="B128" s="101"/>
      <c r="C128" s="33"/>
      <c r="D128" s="34"/>
      <c r="E128" s="79"/>
      <c r="F128" s="80"/>
      <c r="G128" s="35"/>
      <c r="H128" s="36"/>
      <c r="I128" s="48"/>
      <c r="J128" s="128"/>
      <c r="K128" s="66"/>
      <c r="L128" s="67"/>
      <c r="N128" s="15"/>
    </row>
    <row r="129" spans="1:14" ht="39.9" customHeight="1" x14ac:dyDescent="0.3">
      <c r="A129" s="10"/>
      <c r="B129" s="131" t="s">
        <v>175</v>
      </c>
      <c r="C129" s="130" t="s">
        <v>71</v>
      </c>
      <c r="D129" s="168" t="s">
        <v>54</v>
      </c>
      <c r="E129" s="168"/>
      <c r="F129" s="168"/>
      <c r="G129" s="37">
        <v>18900</v>
      </c>
      <c r="H129" s="38">
        <f t="shared" ref="H129:H133" si="42">G129*0.75</f>
        <v>14175</v>
      </c>
      <c r="J129" s="52"/>
      <c r="K129" s="64">
        <f>J129*H129</f>
        <v>0</v>
      </c>
      <c r="L129" s="65"/>
      <c r="N129" s="15"/>
    </row>
    <row r="130" spans="1:14" ht="39.9" customHeight="1" x14ac:dyDescent="0.3">
      <c r="A130" s="10"/>
      <c r="B130" s="109" t="s">
        <v>176</v>
      </c>
      <c r="C130" s="156" t="s">
        <v>63</v>
      </c>
      <c r="D130" s="163" t="s">
        <v>51</v>
      </c>
      <c r="E130" s="163"/>
      <c r="F130" s="163"/>
      <c r="G130" s="37">
        <v>18900</v>
      </c>
      <c r="H130" s="38">
        <f t="shared" si="42"/>
        <v>14175</v>
      </c>
      <c r="J130" s="53"/>
      <c r="K130" s="64">
        <f t="shared" ref="K130:K133" si="43">J130*H130</f>
        <v>0</v>
      </c>
      <c r="L130" s="71"/>
      <c r="N130" s="15"/>
    </row>
    <row r="131" spans="1:14" ht="39.9" customHeight="1" x14ac:dyDescent="0.3">
      <c r="A131" s="10"/>
      <c r="B131" s="109" t="s">
        <v>177</v>
      </c>
      <c r="C131" s="156"/>
      <c r="D131" s="163" t="s">
        <v>55</v>
      </c>
      <c r="E131" s="163"/>
      <c r="F131" s="163"/>
      <c r="G131" s="37">
        <v>18900</v>
      </c>
      <c r="H131" s="38">
        <f t="shared" si="42"/>
        <v>14175</v>
      </c>
      <c r="J131" s="53"/>
      <c r="K131" s="64">
        <f t="shared" si="43"/>
        <v>0</v>
      </c>
      <c r="L131" s="71"/>
      <c r="N131" s="15"/>
    </row>
    <row r="132" spans="1:14" ht="39.9" customHeight="1" x14ac:dyDescent="0.3">
      <c r="A132" s="10"/>
      <c r="B132" s="109" t="s">
        <v>178</v>
      </c>
      <c r="C132" s="156" t="s">
        <v>228</v>
      </c>
      <c r="D132" s="163" t="s">
        <v>53</v>
      </c>
      <c r="E132" s="163"/>
      <c r="F132" s="163"/>
      <c r="G132" s="37">
        <v>18900</v>
      </c>
      <c r="H132" s="38">
        <f t="shared" si="42"/>
        <v>14175</v>
      </c>
      <c r="J132" s="53"/>
      <c r="K132" s="64">
        <f t="shared" si="43"/>
        <v>0</v>
      </c>
      <c r="L132" s="71"/>
      <c r="N132" s="15"/>
    </row>
    <row r="133" spans="1:14" ht="39.9" customHeight="1" thickBot="1" x14ac:dyDescent="0.35">
      <c r="A133" s="10"/>
      <c r="B133" s="110" t="s">
        <v>179</v>
      </c>
      <c r="C133" s="160"/>
      <c r="D133" s="164" t="s">
        <v>52</v>
      </c>
      <c r="E133" s="164"/>
      <c r="F133" s="164"/>
      <c r="G133" s="37">
        <v>18900</v>
      </c>
      <c r="H133" s="38">
        <f t="shared" si="42"/>
        <v>14175</v>
      </c>
      <c r="J133" s="53"/>
      <c r="K133" s="64">
        <f t="shared" si="43"/>
        <v>0</v>
      </c>
      <c r="L133" s="71"/>
      <c r="N133" s="15"/>
    </row>
    <row r="134" spans="1:14" ht="6" customHeight="1" thickBot="1" x14ac:dyDescent="0.35">
      <c r="A134" s="10"/>
      <c r="B134" s="101"/>
      <c r="C134" s="33"/>
      <c r="D134" s="34"/>
      <c r="E134" s="79"/>
      <c r="F134" s="80"/>
      <c r="G134" s="35"/>
      <c r="H134" s="36"/>
      <c r="I134" s="48"/>
      <c r="J134" s="128"/>
      <c r="K134" s="66"/>
      <c r="L134" s="67"/>
      <c r="N134" s="15"/>
    </row>
    <row r="135" spans="1:14" ht="39.9" customHeight="1" x14ac:dyDescent="0.3">
      <c r="A135" s="10"/>
      <c r="B135" s="131" t="s">
        <v>180</v>
      </c>
      <c r="C135" s="130" t="s">
        <v>57</v>
      </c>
      <c r="D135" s="163" t="s">
        <v>54</v>
      </c>
      <c r="E135" s="163"/>
      <c r="F135" s="163"/>
      <c r="G135" s="37">
        <v>18900</v>
      </c>
      <c r="H135" s="38">
        <f t="shared" ref="H135:H139" si="44">G135*0.75</f>
        <v>14175</v>
      </c>
      <c r="J135" s="52"/>
      <c r="K135" s="64">
        <f>J135*H135</f>
        <v>0</v>
      </c>
      <c r="L135" s="65"/>
      <c r="N135" s="15"/>
    </row>
    <row r="136" spans="1:14" ht="39.9" customHeight="1" x14ac:dyDescent="0.3">
      <c r="A136" s="10"/>
      <c r="B136" s="109" t="s">
        <v>181</v>
      </c>
      <c r="C136" s="156" t="s">
        <v>82</v>
      </c>
      <c r="D136" s="168" t="s">
        <v>51</v>
      </c>
      <c r="E136" s="168"/>
      <c r="F136" s="168"/>
      <c r="G136" s="37">
        <v>18900</v>
      </c>
      <c r="H136" s="38">
        <f t="shared" si="44"/>
        <v>14175</v>
      </c>
      <c r="J136" s="53"/>
      <c r="K136" s="64">
        <f t="shared" ref="K136:K139" si="45">J136*H136</f>
        <v>0</v>
      </c>
      <c r="L136" s="71"/>
      <c r="N136" s="15"/>
    </row>
    <row r="137" spans="1:14" ht="39.9" customHeight="1" x14ac:dyDescent="0.3">
      <c r="A137" s="10"/>
      <c r="B137" s="109" t="s">
        <v>182</v>
      </c>
      <c r="C137" s="156"/>
      <c r="D137" s="163" t="s">
        <v>55</v>
      </c>
      <c r="E137" s="163"/>
      <c r="F137" s="163"/>
      <c r="G137" s="37">
        <v>18900</v>
      </c>
      <c r="H137" s="38">
        <f t="shared" si="44"/>
        <v>14175</v>
      </c>
      <c r="J137" s="53"/>
      <c r="K137" s="64">
        <f t="shared" si="45"/>
        <v>0</v>
      </c>
      <c r="L137" s="71"/>
      <c r="N137" s="15"/>
    </row>
    <row r="138" spans="1:14" ht="39.9" customHeight="1" x14ac:dyDescent="0.3">
      <c r="A138" s="10"/>
      <c r="B138" s="109" t="s">
        <v>183</v>
      </c>
      <c r="C138" s="156" t="s">
        <v>229</v>
      </c>
      <c r="D138" s="163" t="s">
        <v>53</v>
      </c>
      <c r="E138" s="163"/>
      <c r="F138" s="163"/>
      <c r="G138" s="37">
        <v>18900</v>
      </c>
      <c r="H138" s="38">
        <f t="shared" si="44"/>
        <v>14175</v>
      </c>
      <c r="J138" s="53"/>
      <c r="K138" s="64">
        <f t="shared" si="45"/>
        <v>0</v>
      </c>
      <c r="L138" s="71"/>
      <c r="N138" s="15"/>
    </row>
    <row r="139" spans="1:14" ht="39.9" customHeight="1" thickBot="1" x14ac:dyDescent="0.35">
      <c r="A139" s="10"/>
      <c r="B139" s="110" t="s">
        <v>184</v>
      </c>
      <c r="C139" s="160"/>
      <c r="D139" s="164" t="s">
        <v>52</v>
      </c>
      <c r="E139" s="164"/>
      <c r="F139" s="164"/>
      <c r="G139" s="37">
        <v>18900</v>
      </c>
      <c r="H139" s="38">
        <f t="shared" si="44"/>
        <v>14175</v>
      </c>
      <c r="J139" s="53"/>
      <c r="K139" s="64">
        <f t="shared" si="45"/>
        <v>0</v>
      </c>
      <c r="L139" s="71"/>
      <c r="N139" s="15"/>
    </row>
    <row r="140" spans="1:14" ht="6" customHeight="1" thickBot="1" x14ac:dyDescent="0.35">
      <c r="A140" s="10"/>
      <c r="B140" s="101"/>
      <c r="C140" s="33"/>
      <c r="D140" s="34"/>
      <c r="E140" s="79"/>
      <c r="F140" s="80"/>
      <c r="G140" s="35"/>
      <c r="H140" s="36"/>
      <c r="I140" s="48"/>
      <c r="J140" s="128"/>
      <c r="K140" s="66"/>
      <c r="L140" s="67"/>
      <c r="N140" s="15"/>
    </row>
    <row r="141" spans="1:14" ht="39.9" customHeight="1" x14ac:dyDescent="0.3">
      <c r="A141" s="10"/>
      <c r="B141" s="131" t="s">
        <v>185</v>
      </c>
      <c r="C141" s="130" t="s">
        <v>58</v>
      </c>
      <c r="D141" s="163" t="s">
        <v>54</v>
      </c>
      <c r="E141" s="163"/>
      <c r="F141" s="163"/>
      <c r="G141" s="37">
        <v>18900</v>
      </c>
      <c r="H141" s="38">
        <f t="shared" ref="H141:H145" si="46">G141*0.75</f>
        <v>14175</v>
      </c>
      <c r="J141" s="52"/>
      <c r="K141" s="64">
        <f>J141*H141</f>
        <v>0</v>
      </c>
      <c r="L141" s="65"/>
      <c r="N141" s="15"/>
    </row>
    <row r="142" spans="1:14" ht="39.9" customHeight="1" x14ac:dyDescent="0.3">
      <c r="A142" s="10"/>
      <c r="B142" s="109" t="s">
        <v>186</v>
      </c>
      <c r="C142" s="156" t="s">
        <v>83</v>
      </c>
      <c r="D142" s="163" t="s">
        <v>51</v>
      </c>
      <c r="E142" s="163"/>
      <c r="F142" s="163"/>
      <c r="G142" s="37">
        <v>18900</v>
      </c>
      <c r="H142" s="38">
        <f t="shared" si="46"/>
        <v>14175</v>
      </c>
      <c r="J142" s="53"/>
      <c r="K142" s="64">
        <f t="shared" ref="K142:K145" si="47">J142*H142</f>
        <v>0</v>
      </c>
      <c r="L142" s="71"/>
      <c r="N142" s="15"/>
    </row>
    <row r="143" spans="1:14" ht="39.9" customHeight="1" x14ac:dyDescent="0.3">
      <c r="A143" s="10"/>
      <c r="B143" s="109" t="s">
        <v>187</v>
      </c>
      <c r="C143" s="156"/>
      <c r="D143" s="163" t="s">
        <v>55</v>
      </c>
      <c r="E143" s="163"/>
      <c r="F143" s="163"/>
      <c r="G143" s="37">
        <v>18900</v>
      </c>
      <c r="H143" s="38">
        <f t="shared" si="46"/>
        <v>14175</v>
      </c>
      <c r="J143" s="53"/>
      <c r="K143" s="64">
        <f t="shared" si="47"/>
        <v>0</v>
      </c>
      <c r="L143" s="71"/>
      <c r="N143" s="15"/>
    </row>
    <row r="144" spans="1:14" ht="39.9" customHeight="1" x14ac:dyDescent="0.3">
      <c r="A144" s="10"/>
      <c r="B144" s="109" t="s">
        <v>188</v>
      </c>
      <c r="C144" s="156" t="s">
        <v>229</v>
      </c>
      <c r="D144" s="163" t="s">
        <v>53</v>
      </c>
      <c r="E144" s="163"/>
      <c r="F144" s="163"/>
      <c r="G144" s="37">
        <v>18900</v>
      </c>
      <c r="H144" s="38">
        <f t="shared" si="46"/>
        <v>14175</v>
      </c>
      <c r="J144" s="53"/>
      <c r="K144" s="64">
        <f t="shared" si="47"/>
        <v>0</v>
      </c>
      <c r="L144" s="71"/>
      <c r="N144" s="15"/>
    </row>
    <row r="145" spans="1:14" ht="39.9" customHeight="1" thickBot="1" x14ac:dyDescent="0.35">
      <c r="A145" s="10"/>
      <c r="B145" s="110" t="s">
        <v>189</v>
      </c>
      <c r="C145" s="160"/>
      <c r="D145" s="164" t="s">
        <v>52</v>
      </c>
      <c r="E145" s="164"/>
      <c r="F145" s="164"/>
      <c r="G145" s="37">
        <v>18900</v>
      </c>
      <c r="H145" s="38">
        <f t="shared" si="46"/>
        <v>14175</v>
      </c>
      <c r="J145" s="53"/>
      <c r="K145" s="64">
        <f t="shared" si="47"/>
        <v>0</v>
      </c>
      <c r="L145" s="71"/>
      <c r="N145" s="15"/>
    </row>
    <row r="146" spans="1:14" ht="26.1" customHeight="1" thickBot="1" x14ac:dyDescent="0.35">
      <c r="A146" s="10"/>
      <c r="B146" s="98"/>
      <c r="C146" s="40"/>
      <c r="D146" s="41"/>
      <c r="E146" s="81"/>
      <c r="F146" s="82"/>
      <c r="G146" s="42"/>
      <c r="H146" s="43"/>
      <c r="J146" s="129"/>
      <c r="K146" s="68"/>
      <c r="L146" s="67"/>
      <c r="N146" s="15"/>
    </row>
    <row r="147" spans="1:14" ht="26.1" customHeight="1" thickBot="1" x14ac:dyDescent="0.4">
      <c r="A147" s="10"/>
      <c r="B147" s="104"/>
      <c r="C147" s="177" t="s">
        <v>230</v>
      </c>
      <c r="D147" s="178"/>
      <c r="E147" s="178"/>
      <c r="F147" s="178"/>
      <c r="G147" s="125"/>
      <c r="H147" s="39">
        <v>-0.25</v>
      </c>
      <c r="I147" s="48"/>
      <c r="J147" s="47" t="s">
        <v>7</v>
      </c>
      <c r="K147" s="69"/>
      <c r="L147" s="70"/>
      <c r="N147" s="15"/>
    </row>
    <row r="148" spans="1:14" ht="36" customHeight="1" x14ac:dyDescent="0.3">
      <c r="A148" s="10"/>
      <c r="B148" s="133"/>
      <c r="C148" s="175" t="s">
        <v>64</v>
      </c>
      <c r="D148" s="175"/>
      <c r="E148" s="175"/>
      <c r="F148" s="175"/>
      <c r="G148" s="175"/>
      <c r="H148" s="176"/>
      <c r="J148" s="50"/>
      <c r="K148" s="72"/>
      <c r="L148" s="73"/>
      <c r="N148" s="15"/>
    </row>
    <row r="149" spans="1:14" ht="65.25" customHeight="1" thickBot="1" x14ac:dyDescent="0.35">
      <c r="A149" s="10"/>
      <c r="B149" s="113">
        <v>2091</v>
      </c>
      <c r="C149" s="156" t="s">
        <v>66</v>
      </c>
      <c r="D149" s="156"/>
      <c r="E149" s="156"/>
      <c r="F149" s="156"/>
      <c r="G149" s="37">
        <v>8960</v>
      </c>
      <c r="H149" s="38">
        <f>G149*0.75</f>
        <v>6720</v>
      </c>
      <c r="J149" s="53"/>
      <c r="K149" s="64">
        <f t="shared" ref="K149" si="48">J149*H149</f>
        <v>0</v>
      </c>
      <c r="L149" s="71"/>
      <c r="N149" s="15"/>
    </row>
    <row r="150" spans="1:14" ht="6" customHeight="1" thickBot="1" x14ac:dyDescent="0.35">
      <c r="A150" s="10"/>
      <c r="B150" s="105"/>
      <c r="C150" s="33"/>
      <c r="D150" s="34"/>
      <c r="E150" s="79"/>
      <c r="F150" s="80"/>
      <c r="G150" s="35"/>
      <c r="H150" s="36"/>
      <c r="I150" s="48"/>
      <c r="J150" s="128"/>
      <c r="K150" s="66"/>
      <c r="L150" s="67"/>
      <c r="N150" s="15"/>
    </row>
    <row r="151" spans="1:14" ht="36" customHeight="1" x14ac:dyDescent="0.3">
      <c r="A151" s="10"/>
      <c r="B151" s="133"/>
      <c r="C151" s="175" t="s">
        <v>65</v>
      </c>
      <c r="D151" s="175"/>
      <c r="E151" s="175"/>
      <c r="F151" s="175"/>
      <c r="G151" s="175"/>
      <c r="H151" s="176"/>
      <c r="J151" s="50"/>
      <c r="K151" s="72"/>
      <c r="L151" s="73"/>
      <c r="N151" s="15"/>
    </row>
    <row r="152" spans="1:14" ht="65.25" customHeight="1" thickBot="1" x14ac:dyDescent="0.35">
      <c r="A152" s="10"/>
      <c r="B152" s="113">
        <v>2479</v>
      </c>
      <c r="C152" s="156" t="s">
        <v>68</v>
      </c>
      <c r="D152" s="156"/>
      <c r="E152" s="156"/>
      <c r="F152" s="156"/>
      <c r="G152" s="37">
        <v>8960</v>
      </c>
      <c r="H152" s="38">
        <f>G152*0.75</f>
        <v>6720</v>
      </c>
      <c r="J152" s="53"/>
      <c r="K152" s="64">
        <f t="shared" ref="K152" si="49">J152*H152</f>
        <v>0</v>
      </c>
      <c r="L152" s="71"/>
      <c r="N152" s="15"/>
    </row>
    <row r="153" spans="1:14" ht="6" customHeight="1" thickBot="1" x14ac:dyDescent="0.35">
      <c r="A153" s="10"/>
      <c r="B153" s="105"/>
      <c r="C153" s="33"/>
      <c r="D153" s="34"/>
      <c r="E153" s="79"/>
      <c r="F153" s="80"/>
      <c r="G153" s="35"/>
      <c r="H153" s="36"/>
      <c r="I153" s="48"/>
      <c r="J153" s="128"/>
      <c r="K153" s="66"/>
      <c r="L153" s="67"/>
      <c r="N153" s="15"/>
    </row>
    <row r="154" spans="1:14" ht="36" customHeight="1" x14ac:dyDescent="0.3">
      <c r="A154" s="10"/>
      <c r="B154" s="133"/>
      <c r="C154" s="175" t="s">
        <v>67</v>
      </c>
      <c r="D154" s="175"/>
      <c r="E154" s="175"/>
      <c r="F154" s="175"/>
      <c r="G154" s="175"/>
      <c r="H154" s="176"/>
      <c r="J154" s="50"/>
      <c r="K154" s="72"/>
      <c r="L154" s="73"/>
      <c r="N154" s="15"/>
    </row>
    <row r="155" spans="1:14" ht="65.25" customHeight="1" thickBot="1" x14ac:dyDescent="0.35">
      <c r="A155" s="10"/>
      <c r="B155" s="114" t="s">
        <v>190</v>
      </c>
      <c r="C155" s="156" t="s">
        <v>69</v>
      </c>
      <c r="D155" s="156"/>
      <c r="E155" s="156"/>
      <c r="F155" s="156"/>
      <c r="G155" s="37">
        <v>8960</v>
      </c>
      <c r="H155" s="38">
        <f>G155*0.75</f>
        <v>6720</v>
      </c>
      <c r="J155" s="53"/>
      <c r="K155" s="64">
        <f t="shared" ref="K155" si="50">J155*H155</f>
        <v>0</v>
      </c>
      <c r="L155" s="71"/>
      <c r="N155" s="15"/>
    </row>
    <row r="156" spans="1:14" ht="6" customHeight="1" thickBot="1" x14ac:dyDescent="0.35">
      <c r="A156" s="10"/>
      <c r="B156" s="105"/>
      <c r="C156" s="33"/>
      <c r="D156" s="34"/>
      <c r="E156" s="79"/>
      <c r="F156" s="80"/>
      <c r="G156" s="35"/>
      <c r="H156" s="36"/>
      <c r="I156" s="48"/>
      <c r="J156" s="128"/>
      <c r="K156" s="66"/>
      <c r="L156" s="67"/>
      <c r="N156" s="15"/>
    </row>
    <row r="157" spans="1:14" ht="36" customHeight="1" x14ac:dyDescent="0.3">
      <c r="A157" s="10"/>
      <c r="B157" s="133"/>
      <c r="C157" s="175" t="s">
        <v>18</v>
      </c>
      <c r="D157" s="175"/>
      <c r="E157" s="175"/>
      <c r="F157" s="175"/>
      <c r="G157" s="175"/>
      <c r="H157" s="176"/>
      <c r="J157" s="50"/>
      <c r="K157" s="72"/>
      <c r="L157" s="73"/>
      <c r="N157" s="15"/>
    </row>
    <row r="158" spans="1:14" ht="50.1" customHeight="1" thickBot="1" x14ac:dyDescent="0.35">
      <c r="A158" s="10"/>
      <c r="B158" s="113">
        <v>1205</v>
      </c>
      <c r="C158" s="156" t="s">
        <v>70</v>
      </c>
      <c r="D158" s="156"/>
      <c r="E158" s="156"/>
      <c r="F158" s="156"/>
      <c r="G158" s="37">
        <v>8960</v>
      </c>
      <c r="H158" s="38">
        <f>G158*0.75</f>
        <v>6720</v>
      </c>
      <c r="J158" s="53"/>
      <c r="K158" s="64">
        <f t="shared" ref="K158" si="51">J158*H158</f>
        <v>0</v>
      </c>
      <c r="L158" s="71"/>
      <c r="N158" s="15"/>
    </row>
    <row r="159" spans="1:14" ht="6" customHeight="1" thickBot="1" x14ac:dyDescent="0.35">
      <c r="A159" s="10"/>
      <c r="B159" s="105"/>
      <c r="C159" s="33"/>
      <c r="D159" s="34"/>
      <c r="E159" s="79"/>
      <c r="F159" s="80"/>
      <c r="G159" s="35"/>
      <c r="H159" s="36"/>
      <c r="I159" s="48"/>
      <c r="J159" s="128"/>
      <c r="K159" s="66"/>
      <c r="L159" s="67"/>
      <c r="N159" s="15"/>
    </row>
    <row r="160" spans="1:14" ht="36" customHeight="1" x14ac:dyDescent="0.3">
      <c r="A160" s="10"/>
      <c r="B160" s="133"/>
      <c r="C160" s="175" t="s">
        <v>209</v>
      </c>
      <c r="D160" s="175"/>
      <c r="E160" s="175"/>
      <c r="F160" s="175"/>
      <c r="G160" s="175"/>
      <c r="H160" s="176"/>
      <c r="J160" s="50"/>
      <c r="K160" s="72"/>
      <c r="L160" s="73"/>
      <c r="N160" s="15"/>
    </row>
    <row r="161" spans="1:14" ht="50.1" customHeight="1" thickBot="1" x14ac:dyDescent="0.35">
      <c r="A161" s="10"/>
      <c r="B161" s="113">
        <v>1204</v>
      </c>
      <c r="C161" s="156" t="s">
        <v>210</v>
      </c>
      <c r="D161" s="156"/>
      <c r="E161" s="156"/>
      <c r="F161" s="156"/>
      <c r="G161" s="37">
        <v>8960</v>
      </c>
      <c r="H161" s="38">
        <f>G161*0.75</f>
        <v>6720</v>
      </c>
      <c r="J161" s="53"/>
      <c r="K161" s="64">
        <f t="shared" ref="K161" si="52">J161*H161</f>
        <v>0</v>
      </c>
      <c r="L161" s="71"/>
      <c r="N161" s="15"/>
    </row>
    <row r="162" spans="1:14" ht="6" customHeight="1" thickBot="1" x14ac:dyDescent="0.35">
      <c r="A162" s="10"/>
      <c r="B162" s="105"/>
      <c r="C162" s="33"/>
      <c r="D162" s="34"/>
      <c r="E162" s="79"/>
      <c r="F162" s="80"/>
      <c r="G162" s="35"/>
      <c r="H162" s="36"/>
      <c r="I162" s="48"/>
      <c r="J162" s="128"/>
      <c r="K162" s="74"/>
      <c r="L162" s="75"/>
      <c r="N162" s="15"/>
    </row>
    <row r="163" spans="1:14" ht="36" customHeight="1" x14ac:dyDescent="0.3">
      <c r="A163" s="10"/>
      <c r="B163" s="133"/>
      <c r="C163" s="175" t="s">
        <v>191</v>
      </c>
      <c r="D163" s="175"/>
      <c r="E163" s="175"/>
      <c r="F163" s="175"/>
      <c r="G163" s="175"/>
      <c r="H163" s="176"/>
      <c r="J163" s="50"/>
      <c r="K163" s="72"/>
      <c r="L163" s="73"/>
      <c r="N163" s="15"/>
    </row>
    <row r="164" spans="1:14" ht="50.1" customHeight="1" thickBot="1" x14ac:dyDescent="0.35">
      <c r="A164" s="10"/>
      <c r="B164" s="113">
        <v>1206</v>
      </c>
      <c r="C164" s="156" t="s">
        <v>211</v>
      </c>
      <c r="D164" s="156"/>
      <c r="E164" s="156"/>
      <c r="F164" s="156"/>
      <c r="G164" s="37">
        <v>4340</v>
      </c>
      <c r="H164" s="38">
        <f>G164*0.75</f>
        <v>3255</v>
      </c>
      <c r="J164" s="53"/>
      <c r="K164" s="64">
        <f t="shared" ref="K164" si="53">J164*H164</f>
        <v>0</v>
      </c>
      <c r="L164" s="71"/>
      <c r="N164" s="15"/>
    </row>
    <row r="165" spans="1:14" ht="26.1" customHeight="1" thickBot="1" x14ac:dyDescent="0.35">
      <c r="A165" s="10"/>
      <c r="B165" s="106"/>
      <c r="C165" s="40"/>
      <c r="D165" s="41"/>
      <c r="E165" s="81"/>
      <c r="F165" s="82"/>
      <c r="G165" s="42"/>
      <c r="H165" s="43"/>
      <c r="J165" s="129"/>
      <c r="K165" s="68"/>
      <c r="L165" s="67"/>
      <c r="N165" s="15"/>
    </row>
    <row r="166" spans="1:14" ht="26.1" customHeight="1" thickBot="1" x14ac:dyDescent="0.4">
      <c r="A166" s="10"/>
      <c r="B166" s="107"/>
      <c r="C166" s="150" t="s">
        <v>192</v>
      </c>
      <c r="D166" s="151"/>
      <c r="E166" s="151"/>
      <c r="F166" s="151"/>
      <c r="G166" s="151"/>
      <c r="H166" s="39">
        <v>-0.25</v>
      </c>
      <c r="I166" s="48"/>
      <c r="J166" s="47" t="s">
        <v>7</v>
      </c>
      <c r="K166" s="69"/>
      <c r="L166" s="70"/>
      <c r="N166" s="15"/>
    </row>
    <row r="167" spans="1:14" ht="25.05" customHeight="1" x14ac:dyDescent="0.3">
      <c r="A167" s="10"/>
      <c r="B167" s="115">
        <v>2976</v>
      </c>
      <c r="C167" s="181" t="s">
        <v>193</v>
      </c>
      <c r="D167" s="181"/>
      <c r="E167" s="179" t="s">
        <v>194</v>
      </c>
      <c r="F167" s="179"/>
      <c r="G167" s="37">
        <v>9940</v>
      </c>
      <c r="H167" s="38">
        <f t="shared" ref="H167" si="54">G167*0.75</f>
        <v>7455</v>
      </c>
      <c r="J167" s="52"/>
      <c r="K167" s="64">
        <f>J167*H167</f>
        <v>0</v>
      </c>
      <c r="L167" s="65"/>
      <c r="N167" s="15"/>
    </row>
    <row r="168" spans="1:14" ht="25.05" customHeight="1" thickBot="1" x14ac:dyDescent="0.35">
      <c r="A168" s="10"/>
      <c r="B168" s="113">
        <v>2977</v>
      </c>
      <c r="C168" s="185" t="s">
        <v>195</v>
      </c>
      <c r="D168" s="185"/>
      <c r="E168" s="184" t="s">
        <v>196</v>
      </c>
      <c r="F168" s="184"/>
      <c r="G168" s="37">
        <v>9940</v>
      </c>
      <c r="H168" s="38">
        <f t="shared" ref="H168" si="55">G168*0.75</f>
        <v>7455</v>
      </c>
      <c r="J168" s="53"/>
      <c r="K168" s="64">
        <f>J168*H168</f>
        <v>0</v>
      </c>
      <c r="L168" s="65"/>
      <c r="N168" s="15"/>
    </row>
    <row r="169" spans="1:14" ht="6" customHeight="1" thickBot="1" x14ac:dyDescent="0.35">
      <c r="A169" s="10"/>
      <c r="B169" s="105"/>
      <c r="C169" s="33"/>
      <c r="D169" s="34"/>
      <c r="E169" s="79"/>
      <c r="F169" s="80"/>
      <c r="G169" s="35"/>
      <c r="H169" s="36"/>
      <c r="I169" s="48"/>
      <c r="J169" s="128"/>
      <c r="K169" s="66"/>
      <c r="L169" s="67"/>
      <c r="N169" s="15"/>
    </row>
    <row r="170" spans="1:14" ht="25.05" customHeight="1" x14ac:dyDescent="0.3">
      <c r="A170" s="10"/>
      <c r="B170" s="115">
        <v>3301</v>
      </c>
      <c r="C170" s="175" t="s">
        <v>20</v>
      </c>
      <c r="D170" s="175"/>
      <c r="E170" s="180" t="s">
        <v>200</v>
      </c>
      <c r="F170" s="180"/>
      <c r="G170" s="37">
        <v>9940</v>
      </c>
      <c r="H170" s="38">
        <f t="shared" ref="H170:H176" si="56">G170*0.75</f>
        <v>7455</v>
      </c>
      <c r="J170" s="52"/>
      <c r="K170" s="64">
        <f>J170*H170</f>
        <v>0</v>
      </c>
      <c r="L170" s="65"/>
      <c r="N170" s="15"/>
    </row>
    <row r="171" spans="1:14" ht="25.05" customHeight="1" x14ac:dyDescent="0.3">
      <c r="A171" s="10"/>
      <c r="B171" s="115">
        <v>1223</v>
      </c>
      <c r="C171" s="156" t="s">
        <v>201</v>
      </c>
      <c r="D171" s="156"/>
      <c r="E171" s="182" t="s">
        <v>74</v>
      </c>
      <c r="F171" s="182"/>
      <c r="G171" s="37">
        <v>9940</v>
      </c>
      <c r="H171" s="38">
        <f t="shared" ref="H171:H172" si="57">G171*0.75</f>
        <v>7455</v>
      </c>
      <c r="J171" s="53"/>
      <c r="K171" s="64">
        <f t="shared" ref="K171:K172" si="58">J171*H171</f>
        <v>0</v>
      </c>
      <c r="L171" s="71"/>
      <c r="N171" s="15"/>
    </row>
    <row r="172" spans="1:14" ht="25.05" customHeight="1" x14ac:dyDescent="0.3">
      <c r="A172" s="10"/>
      <c r="B172" s="115">
        <v>3302</v>
      </c>
      <c r="C172" s="156"/>
      <c r="D172" s="156"/>
      <c r="E172" s="182" t="s">
        <v>199</v>
      </c>
      <c r="F172" s="182"/>
      <c r="G172" s="37">
        <v>9940</v>
      </c>
      <c r="H172" s="38">
        <f t="shared" si="57"/>
        <v>7455</v>
      </c>
      <c r="J172" s="53"/>
      <c r="K172" s="64">
        <f t="shared" si="58"/>
        <v>0</v>
      </c>
      <c r="L172" s="71"/>
      <c r="N172" s="15"/>
    </row>
    <row r="173" spans="1:14" ht="25.05" customHeight="1" x14ac:dyDescent="0.3">
      <c r="A173" s="10"/>
      <c r="B173" s="115">
        <v>1224</v>
      </c>
      <c r="C173" s="156"/>
      <c r="D173" s="156"/>
      <c r="E173" s="182" t="s">
        <v>75</v>
      </c>
      <c r="F173" s="182"/>
      <c r="G173" s="37">
        <v>9940</v>
      </c>
      <c r="H173" s="38">
        <f t="shared" ref="H173:H174" si="59">G173*0.75</f>
        <v>7455</v>
      </c>
      <c r="J173" s="53"/>
      <c r="K173" s="64">
        <f t="shared" ref="K173:K174" si="60">J173*H173</f>
        <v>0</v>
      </c>
      <c r="L173" s="71"/>
      <c r="N173" s="15"/>
    </row>
    <row r="174" spans="1:14" ht="25.05" customHeight="1" x14ac:dyDescent="0.3">
      <c r="A174" s="10"/>
      <c r="B174" s="115">
        <v>3303</v>
      </c>
      <c r="C174" s="156"/>
      <c r="D174" s="156"/>
      <c r="E174" s="182" t="s">
        <v>198</v>
      </c>
      <c r="F174" s="182"/>
      <c r="G174" s="37">
        <v>9940</v>
      </c>
      <c r="H174" s="38">
        <f t="shared" si="59"/>
        <v>7455</v>
      </c>
      <c r="J174" s="53"/>
      <c r="K174" s="64">
        <f t="shared" si="60"/>
        <v>0</v>
      </c>
      <c r="L174" s="71"/>
      <c r="N174" s="15"/>
    </row>
    <row r="175" spans="1:14" ht="25.05" customHeight="1" x14ac:dyDescent="0.3">
      <c r="A175" s="10"/>
      <c r="B175" s="115">
        <v>1225</v>
      </c>
      <c r="C175" s="156"/>
      <c r="D175" s="156"/>
      <c r="E175" s="182" t="s">
        <v>76</v>
      </c>
      <c r="F175" s="182"/>
      <c r="G175" s="37">
        <v>9940</v>
      </c>
      <c r="H175" s="38">
        <f t="shared" si="56"/>
        <v>7455</v>
      </c>
      <c r="J175" s="53"/>
      <c r="K175" s="64">
        <f t="shared" ref="K175:K176" si="61">J175*H175</f>
        <v>0</v>
      </c>
      <c r="L175" s="71"/>
      <c r="N175" s="15"/>
    </row>
    <row r="176" spans="1:14" ht="25.05" customHeight="1" thickBot="1" x14ac:dyDescent="0.35">
      <c r="A176" s="10"/>
      <c r="B176" s="113">
        <v>3304</v>
      </c>
      <c r="C176" s="160"/>
      <c r="D176" s="160"/>
      <c r="E176" s="184" t="s">
        <v>197</v>
      </c>
      <c r="F176" s="184"/>
      <c r="G176" s="37">
        <v>9940</v>
      </c>
      <c r="H176" s="38">
        <f t="shared" si="56"/>
        <v>7455</v>
      </c>
      <c r="J176" s="53"/>
      <c r="K176" s="64">
        <f t="shared" si="61"/>
        <v>0</v>
      </c>
      <c r="L176" s="71"/>
      <c r="N176" s="15"/>
    </row>
    <row r="177" spans="1:14" ht="6" customHeight="1" thickBot="1" x14ac:dyDescent="0.35">
      <c r="A177" s="10"/>
      <c r="B177" s="105"/>
      <c r="C177" s="33"/>
      <c r="D177" s="34"/>
      <c r="E177" s="79"/>
      <c r="F177" s="80"/>
      <c r="G177" s="35"/>
      <c r="H177" s="36"/>
      <c r="I177" s="48"/>
      <c r="J177" s="128"/>
      <c r="K177" s="66"/>
      <c r="L177" s="67"/>
      <c r="N177" s="15"/>
    </row>
    <row r="178" spans="1:14" ht="25.05" customHeight="1" x14ac:dyDescent="0.3">
      <c r="A178" s="10"/>
      <c r="B178" s="115">
        <v>1714</v>
      </c>
      <c r="C178" s="181" t="s">
        <v>19</v>
      </c>
      <c r="D178" s="181"/>
      <c r="E178" s="179" t="s">
        <v>203</v>
      </c>
      <c r="F178" s="179"/>
      <c r="G178" s="37">
        <v>14980</v>
      </c>
      <c r="H178" s="38">
        <f t="shared" ref="H178:H183" si="62">G178*0.75</f>
        <v>11235</v>
      </c>
      <c r="J178" s="52"/>
      <c r="K178" s="64">
        <f>J178*H178</f>
        <v>0</v>
      </c>
      <c r="L178" s="65"/>
      <c r="N178" s="15"/>
    </row>
    <row r="179" spans="1:14" ht="25.05" customHeight="1" x14ac:dyDescent="0.3">
      <c r="A179" s="10"/>
      <c r="B179" s="115">
        <v>3305</v>
      </c>
      <c r="C179" s="156" t="s">
        <v>202</v>
      </c>
      <c r="D179" s="156"/>
      <c r="E179" s="180" t="s">
        <v>204</v>
      </c>
      <c r="F179" s="180"/>
      <c r="G179" s="37">
        <v>14980</v>
      </c>
      <c r="H179" s="38">
        <f t="shared" ref="H179" si="63">G179*0.75</f>
        <v>11235</v>
      </c>
      <c r="J179" s="53"/>
      <c r="K179" s="64">
        <f t="shared" ref="K179" si="64">J179*H179</f>
        <v>0</v>
      </c>
      <c r="L179" s="71"/>
      <c r="N179" s="15"/>
    </row>
    <row r="180" spans="1:14" ht="25.05" customHeight="1" x14ac:dyDescent="0.3">
      <c r="A180" s="10"/>
      <c r="B180" s="115">
        <v>2978</v>
      </c>
      <c r="C180" s="156"/>
      <c r="D180" s="156"/>
      <c r="E180" s="180" t="s">
        <v>205</v>
      </c>
      <c r="F180" s="180"/>
      <c r="G180" s="37">
        <v>14980</v>
      </c>
      <c r="H180" s="38">
        <f t="shared" ref="H180" si="65">G180*0.75</f>
        <v>11235</v>
      </c>
      <c r="J180" s="53"/>
      <c r="K180" s="64">
        <f t="shared" ref="K180" si="66">J180*H180</f>
        <v>0</v>
      </c>
      <c r="L180" s="71"/>
      <c r="N180" s="15"/>
    </row>
    <row r="181" spans="1:14" ht="25.05" customHeight="1" x14ac:dyDescent="0.3">
      <c r="A181" s="10"/>
      <c r="B181" s="115">
        <v>1227</v>
      </c>
      <c r="C181" s="156"/>
      <c r="D181" s="156"/>
      <c r="E181" s="180" t="s">
        <v>206</v>
      </c>
      <c r="F181" s="180"/>
      <c r="G181" s="37">
        <v>14980</v>
      </c>
      <c r="H181" s="38">
        <f t="shared" ref="H181" si="67">G181*0.75</f>
        <v>11235</v>
      </c>
      <c r="J181" s="53"/>
      <c r="K181" s="64">
        <f t="shared" ref="K181" si="68">J181*H181</f>
        <v>0</v>
      </c>
      <c r="L181" s="71"/>
      <c r="N181" s="15"/>
    </row>
    <row r="182" spans="1:14" ht="25.05" customHeight="1" x14ac:dyDescent="0.3">
      <c r="A182" s="10"/>
      <c r="B182" s="115">
        <v>1715</v>
      </c>
      <c r="C182" s="156"/>
      <c r="D182" s="156"/>
      <c r="E182" s="180" t="s">
        <v>207</v>
      </c>
      <c r="F182" s="180"/>
      <c r="G182" s="37">
        <v>14980</v>
      </c>
      <c r="H182" s="38">
        <f t="shared" si="62"/>
        <v>11235</v>
      </c>
      <c r="J182" s="53"/>
      <c r="K182" s="64">
        <f t="shared" ref="K182:K183" si="69">J182*H182</f>
        <v>0</v>
      </c>
      <c r="L182" s="71"/>
      <c r="N182" s="15"/>
    </row>
    <row r="183" spans="1:14" ht="25.05" customHeight="1" thickBot="1" x14ac:dyDescent="0.35">
      <c r="A183" s="10"/>
      <c r="B183" s="113">
        <v>3306</v>
      </c>
      <c r="C183" s="160"/>
      <c r="D183" s="160"/>
      <c r="E183" s="184" t="s">
        <v>208</v>
      </c>
      <c r="F183" s="184"/>
      <c r="G183" s="37">
        <v>14980</v>
      </c>
      <c r="H183" s="38">
        <f t="shared" si="62"/>
        <v>11235</v>
      </c>
      <c r="J183" s="53"/>
      <c r="K183" s="64">
        <f t="shared" si="69"/>
        <v>0</v>
      </c>
      <c r="L183" s="71"/>
      <c r="N183" s="15"/>
    </row>
    <row r="184" spans="1:14" ht="26.1" customHeight="1" thickBot="1" x14ac:dyDescent="0.35">
      <c r="A184" s="10"/>
      <c r="B184" s="106"/>
      <c r="C184" s="40" t="s">
        <v>6</v>
      </c>
      <c r="D184" s="41"/>
      <c r="E184" s="81"/>
      <c r="F184" s="82"/>
      <c r="G184" s="42"/>
      <c r="H184" s="43"/>
      <c r="J184" s="129"/>
      <c r="K184" s="68"/>
      <c r="L184" s="67"/>
      <c r="N184" s="15"/>
    </row>
    <row r="185" spans="1:14" ht="26.1" customHeight="1" thickBot="1" x14ac:dyDescent="0.4">
      <c r="A185" s="10"/>
      <c r="B185" s="107"/>
      <c r="C185" s="124" t="s">
        <v>27</v>
      </c>
      <c r="D185" s="125"/>
      <c r="E185" s="83"/>
      <c r="F185" s="83"/>
      <c r="G185" s="125"/>
      <c r="H185" s="39">
        <v>-0.25</v>
      </c>
      <c r="I185" s="48"/>
      <c r="J185" s="47" t="s">
        <v>7</v>
      </c>
      <c r="K185" s="69"/>
      <c r="L185" s="70"/>
      <c r="N185" s="15"/>
    </row>
    <row r="186" spans="1:14" ht="24.9" customHeight="1" x14ac:dyDescent="0.3">
      <c r="A186" s="10"/>
      <c r="B186" s="115">
        <v>1220</v>
      </c>
      <c r="C186" s="175" t="s">
        <v>212</v>
      </c>
      <c r="D186" s="175"/>
      <c r="E186" s="175"/>
      <c r="F186" s="175"/>
      <c r="G186" s="37">
        <v>2940</v>
      </c>
      <c r="H186" s="38">
        <f t="shared" ref="H186:H189" si="70">G186*0.75</f>
        <v>2205</v>
      </c>
      <c r="J186" s="52"/>
      <c r="K186" s="64">
        <f>J186*H186</f>
        <v>0</v>
      </c>
      <c r="L186" s="65"/>
      <c r="N186" s="15"/>
    </row>
    <row r="187" spans="1:14" ht="24.75" customHeight="1" x14ac:dyDescent="0.3">
      <c r="A187" s="10"/>
      <c r="B187" s="115">
        <v>1221</v>
      </c>
      <c r="C187" s="175" t="s">
        <v>218</v>
      </c>
      <c r="D187" s="175"/>
      <c r="E187" s="175"/>
      <c r="F187" s="175"/>
      <c r="G187" s="37">
        <v>2940</v>
      </c>
      <c r="H187" s="38">
        <f t="shared" si="70"/>
        <v>2205</v>
      </c>
      <c r="J187" s="53"/>
      <c r="K187" s="64">
        <f t="shared" ref="K187" si="71">J187*H187</f>
        <v>0</v>
      </c>
      <c r="L187" s="71"/>
      <c r="N187" s="15"/>
    </row>
    <row r="188" spans="1:14" ht="24.75" customHeight="1" x14ac:dyDescent="0.3">
      <c r="A188" s="10"/>
      <c r="B188" s="115">
        <v>1770</v>
      </c>
      <c r="C188" s="195" t="s">
        <v>72</v>
      </c>
      <c r="D188" s="195"/>
      <c r="E188" s="195"/>
      <c r="F188" s="195"/>
      <c r="G188" s="37">
        <v>1470</v>
      </c>
      <c r="H188" s="38">
        <f t="shared" si="70"/>
        <v>1102.5</v>
      </c>
      <c r="J188" s="53"/>
      <c r="K188" s="64">
        <f t="shared" ref="K188" si="72">J188*H188</f>
        <v>0</v>
      </c>
      <c r="L188" s="71"/>
      <c r="N188" s="15"/>
    </row>
    <row r="189" spans="1:14" ht="24.75" customHeight="1" thickBot="1" x14ac:dyDescent="0.35">
      <c r="A189" s="10"/>
      <c r="B189" s="113">
        <v>1771</v>
      </c>
      <c r="C189" s="195" t="s">
        <v>73</v>
      </c>
      <c r="D189" s="195"/>
      <c r="E189" s="195"/>
      <c r="F189" s="195"/>
      <c r="G189" s="37">
        <v>1470</v>
      </c>
      <c r="H189" s="38">
        <f t="shared" si="70"/>
        <v>1102.5</v>
      </c>
      <c r="J189" s="53"/>
      <c r="K189" s="64">
        <f t="shared" ref="K189" si="73">J189*H189</f>
        <v>0</v>
      </c>
      <c r="L189" s="71"/>
      <c r="N189" s="15"/>
    </row>
    <row r="190" spans="1:14" ht="26.1" customHeight="1" thickBot="1" x14ac:dyDescent="0.35">
      <c r="A190" s="10"/>
      <c r="B190" s="106"/>
      <c r="C190" s="40"/>
      <c r="D190" s="41"/>
      <c r="E190" s="81"/>
      <c r="F190" s="82"/>
      <c r="G190" s="42"/>
      <c r="H190" s="43"/>
      <c r="J190" s="129"/>
      <c r="K190" s="68"/>
      <c r="L190" s="67"/>
      <c r="N190" s="15"/>
    </row>
    <row r="191" spans="1:14" ht="26.1" customHeight="1" thickBot="1" x14ac:dyDescent="0.4">
      <c r="A191" s="10"/>
      <c r="B191" s="107"/>
      <c r="C191" s="124" t="s">
        <v>34</v>
      </c>
      <c r="D191" s="125"/>
      <c r="E191" s="83"/>
      <c r="F191" s="83"/>
      <c r="G191" s="125"/>
      <c r="H191" s="39">
        <v>-0.25</v>
      </c>
      <c r="I191" s="48"/>
      <c r="J191" s="47" t="s">
        <v>7</v>
      </c>
      <c r="K191" s="69"/>
      <c r="L191" s="70"/>
      <c r="N191" s="15"/>
    </row>
    <row r="192" spans="1:14" ht="24.9" customHeight="1" x14ac:dyDescent="0.3">
      <c r="A192" s="10"/>
      <c r="B192" s="116" t="s">
        <v>215</v>
      </c>
      <c r="C192" s="175" t="s">
        <v>213</v>
      </c>
      <c r="D192" s="175"/>
      <c r="E192" s="142" t="s">
        <v>37</v>
      </c>
      <c r="F192" s="142"/>
      <c r="G192" s="37">
        <v>2380</v>
      </c>
      <c r="H192" s="38">
        <f t="shared" ref="H192:H197" si="74">G192*0.75</f>
        <v>1785</v>
      </c>
      <c r="J192" s="52"/>
      <c r="K192" s="64">
        <f>J192*H192</f>
        <v>0</v>
      </c>
      <c r="L192" s="65"/>
      <c r="N192" s="15"/>
    </row>
    <row r="193" spans="1:14" ht="24.9" customHeight="1" x14ac:dyDescent="0.3">
      <c r="A193" s="10"/>
      <c r="B193" s="115">
        <v>3290</v>
      </c>
      <c r="C193" s="156"/>
      <c r="D193" s="156"/>
      <c r="E193" s="183" t="s">
        <v>38</v>
      </c>
      <c r="F193" s="183"/>
      <c r="G193" s="37">
        <v>2380</v>
      </c>
      <c r="H193" s="38">
        <f t="shared" si="74"/>
        <v>1785</v>
      </c>
      <c r="J193" s="53"/>
      <c r="K193" s="64">
        <f t="shared" ref="K193:K197" si="75">J193*H193</f>
        <v>0</v>
      </c>
      <c r="L193" s="71"/>
      <c r="N193" s="15"/>
    </row>
    <row r="194" spans="1:14" ht="24.9" customHeight="1" x14ac:dyDescent="0.3">
      <c r="A194" s="10"/>
      <c r="B194" s="115">
        <v>3291</v>
      </c>
      <c r="C194" s="156"/>
      <c r="D194" s="156"/>
      <c r="E194" s="186" t="s">
        <v>10</v>
      </c>
      <c r="F194" s="186"/>
      <c r="G194" s="37">
        <v>2380</v>
      </c>
      <c r="H194" s="38">
        <f t="shared" si="74"/>
        <v>1785</v>
      </c>
      <c r="J194" s="53"/>
      <c r="K194" s="64">
        <f t="shared" si="75"/>
        <v>0</v>
      </c>
      <c r="L194" s="71"/>
      <c r="N194" s="15"/>
    </row>
    <row r="195" spans="1:14" ht="24.9" customHeight="1" x14ac:dyDescent="0.3">
      <c r="A195" s="10"/>
      <c r="B195" s="115">
        <v>3292</v>
      </c>
      <c r="C195" s="156"/>
      <c r="D195" s="156"/>
      <c r="E195" s="187" t="s">
        <v>9</v>
      </c>
      <c r="F195" s="187"/>
      <c r="G195" s="37">
        <v>2380</v>
      </c>
      <c r="H195" s="38">
        <f t="shared" si="74"/>
        <v>1785</v>
      </c>
      <c r="J195" s="53"/>
      <c r="K195" s="64">
        <f t="shared" si="75"/>
        <v>0</v>
      </c>
      <c r="L195" s="71"/>
      <c r="N195" s="15"/>
    </row>
    <row r="196" spans="1:14" ht="24.9" customHeight="1" x14ac:dyDescent="0.3">
      <c r="A196" s="108"/>
      <c r="B196" s="115">
        <v>3293</v>
      </c>
      <c r="C196" s="156"/>
      <c r="D196" s="156"/>
      <c r="E196" s="188" t="s">
        <v>36</v>
      </c>
      <c r="F196" s="188"/>
      <c r="G196" s="37">
        <v>2380</v>
      </c>
      <c r="H196" s="38">
        <f t="shared" si="74"/>
        <v>1785</v>
      </c>
      <c r="J196" s="53"/>
      <c r="K196" s="64">
        <f t="shared" ref="K196" si="76">J196*H196</f>
        <v>0</v>
      </c>
      <c r="L196" s="71"/>
      <c r="N196" s="15"/>
    </row>
    <row r="197" spans="1:14" ht="24.9" customHeight="1" thickBot="1" x14ac:dyDescent="0.35">
      <c r="A197" s="108"/>
      <c r="B197" s="113">
        <v>3294</v>
      </c>
      <c r="C197" s="156"/>
      <c r="D197" s="156"/>
      <c r="E197" s="190" t="s">
        <v>35</v>
      </c>
      <c r="F197" s="190"/>
      <c r="G197" s="37">
        <v>2380</v>
      </c>
      <c r="H197" s="38">
        <f t="shared" si="74"/>
        <v>1785</v>
      </c>
      <c r="J197" s="53"/>
      <c r="K197" s="64">
        <f t="shared" si="75"/>
        <v>0</v>
      </c>
      <c r="L197" s="71"/>
      <c r="N197" s="15"/>
    </row>
    <row r="198" spans="1:14" ht="8.1" customHeight="1" thickBot="1" x14ac:dyDescent="0.35">
      <c r="A198" s="108"/>
      <c r="B198" s="107"/>
      <c r="C198" s="16"/>
      <c r="D198" s="17"/>
      <c r="E198" s="84"/>
      <c r="F198" s="85"/>
      <c r="G198" s="18"/>
      <c r="H198" s="19"/>
      <c r="J198" s="128"/>
      <c r="K198" s="74"/>
      <c r="L198" s="75"/>
      <c r="N198" s="15"/>
    </row>
    <row r="199" spans="1:14" ht="24.9" customHeight="1" x14ac:dyDescent="0.3">
      <c r="A199" s="108"/>
      <c r="B199" s="115">
        <v>3295</v>
      </c>
      <c r="C199" s="191" t="s">
        <v>214</v>
      </c>
      <c r="D199" s="191"/>
      <c r="E199" s="142" t="s">
        <v>37</v>
      </c>
      <c r="F199" s="142"/>
      <c r="G199" s="37">
        <v>2380</v>
      </c>
      <c r="H199" s="38">
        <f t="shared" ref="H199:H204" si="77">G199*0.75</f>
        <v>1785</v>
      </c>
      <c r="J199" s="52"/>
      <c r="K199" s="64">
        <f>J199*H199</f>
        <v>0</v>
      </c>
      <c r="L199" s="65"/>
      <c r="N199" s="15"/>
    </row>
    <row r="200" spans="1:14" ht="24.9" customHeight="1" x14ac:dyDescent="0.3">
      <c r="A200" s="108"/>
      <c r="B200" s="115">
        <v>3296</v>
      </c>
      <c r="C200" s="192"/>
      <c r="D200" s="192"/>
      <c r="E200" s="183" t="s">
        <v>38</v>
      </c>
      <c r="F200" s="183"/>
      <c r="G200" s="37">
        <v>2380</v>
      </c>
      <c r="H200" s="38">
        <f t="shared" si="77"/>
        <v>1785</v>
      </c>
      <c r="J200" s="53"/>
      <c r="K200" s="64">
        <f t="shared" ref="K200:K204" si="78">J200*H200</f>
        <v>0</v>
      </c>
      <c r="L200" s="71"/>
      <c r="N200" s="15"/>
    </row>
    <row r="201" spans="1:14" ht="24.9" customHeight="1" x14ac:dyDescent="0.3">
      <c r="A201" s="108"/>
      <c r="B201" s="116">
        <v>3297</v>
      </c>
      <c r="C201" s="193"/>
      <c r="D201" s="193"/>
      <c r="E201" s="186" t="s">
        <v>10</v>
      </c>
      <c r="F201" s="186"/>
      <c r="G201" s="37">
        <v>2380</v>
      </c>
      <c r="H201" s="38">
        <f t="shared" si="77"/>
        <v>1785</v>
      </c>
      <c r="J201" s="53"/>
      <c r="K201" s="64">
        <f t="shared" si="78"/>
        <v>0</v>
      </c>
      <c r="L201" s="71"/>
      <c r="N201" s="15"/>
    </row>
    <row r="202" spans="1:14" ht="24.9" customHeight="1" x14ac:dyDescent="0.3">
      <c r="A202" s="108"/>
      <c r="B202" s="115">
        <v>3298</v>
      </c>
      <c r="C202" s="193"/>
      <c r="D202" s="193"/>
      <c r="E202" s="187" t="s">
        <v>9</v>
      </c>
      <c r="F202" s="187"/>
      <c r="G202" s="37">
        <v>2380</v>
      </c>
      <c r="H202" s="38">
        <f t="shared" si="77"/>
        <v>1785</v>
      </c>
      <c r="J202" s="53"/>
      <c r="K202" s="64">
        <f t="shared" si="78"/>
        <v>0</v>
      </c>
      <c r="L202" s="71"/>
      <c r="N202" s="15"/>
    </row>
    <row r="203" spans="1:14" ht="24.9" customHeight="1" x14ac:dyDescent="0.3">
      <c r="A203" s="108"/>
      <c r="B203" s="115">
        <v>3299</v>
      </c>
      <c r="C203" s="193"/>
      <c r="D203" s="193"/>
      <c r="E203" s="188" t="s">
        <v>36</v>
      </c>
      <c r="F203" s="188"/>
      <c r="G203" s="37">
        <v>2380</v>
      </c>
      <c r="H203" s="38">
        <f t="shared" si="77"/>
        <v>1785</v>
      </c>
      <c r="J203" s="53"/>
      <c r="K203" s="64">
        <f t="shared" si="78"/>
        <v>0</v>
      </c>
      <c r="L203" s="71"/>
      <c r="N203" s="15"/>
    </row>
    <row r="204" spans="1:14" ht="24.9" customHeight="1" thickBot="1" x14ac:dyDescent="0.35">
      <c r="A204" s="108"/>
      <c r="B204" s="114" t="s">
        <v>216</v>
      </c>
      <c r="C204" s="194"/>
      <c r="D204" s="194"/>
      <c r="E204" s="189" t="s">
        <v>35</v>
      </c>
      <c r="F204" s="189"/>
      <c r="G204" s="59">
        <v>2380</v>
      </c>
      <c r="H204" s="60">
        <f t="shared" si="77"/>
        <v>1785</v>
      </c>
      <c r="J204" s="61"/>
      <c r="K204" s="64">
        <f t="shared" si="78"/>
        <v>0</v>
      </c>
      <c r="L204" s="71"/>
      <c r="N204" s="15"/>
    </row>
    <row r="205" spans="1:14" ht="26.1" customHeight="1" thickBot="1" x14ac:dyDescent="0.35">
      <c r="A205" s="10"/>
      <c r="B205" s="98"/>
      <c r="C205" s="40"/>
      <c r="D205" s="41"/>
      <c r="E205" s="81"/>
      <c r="F205" s="82"/>
      <c r="G205" s="42"/>
      <c r="H205" s="43"/>
      <c r="J205" s="129"/>
      <c r="K205" s="68"/>
      <c r="L205" s="67"/>
      <c r="N205" s="15"/>
    </row>
    <row r="206" spans="1:14" ht="26.1" customHeight="1" thickBot="1" x14ac:dyDescent="0.4">
      <c r="A206" s="10"/>
      <c r="B206" s="104"/>
      <c r="C206" s="205" t="s">
        <v>221</v>
      </c>
      <c r="D206" s="206"/>
      <c r="E206" s="206"/>
      <c r="F206" s="206"/>
      <c r="G206" s="125"/>
      <c r="H206" s="39">
        <v>-0.25</v>
      </c>
      <c r="J206" s="47" t="s">
        <v>7</v>
      </c>
      <c r="K206" s="69"/>
      <c r="L206" s="70"/>
      <c r="N206" s="15"/>
    </row>
    <row r="207" spans="1:14" ht="25.8" customHeight="1" thickBot="1" x14ac:dyDescent="0.35">
      <c r="A207" s="10"/>
      <c r="B207" s="117" t="s">
        <v>222</v>
      </c>
      <c r="C207" s="134" t="s">
        <v>219</v>
      </c>
      <c r="D207" s="219" t="s">
        <v>220</v>
      </c>
      <c r="E207" s="219"/>
      <c r="F207" s="219"/>
      <c r="G207" s="118">
        <v>8400</v>
      </c>
      <c r="H207" s="119">
        <f t="shared" ref="H207" si="79">G207*0.75</f>
        <v>6300</v>
      </c>
      <c r="J207" s="120"/>
      <c r="K207" s="64">
        <f>J207*H207</f>
        <v>0</v>
      </c>
      <c r="L207" s="65"/>
      <c r="N207" s="15"/>
    </row>
    <row r="208" spans="1:14" s="1" customFormat="1" ht="20.100000000000001" customHeight="1" x14ac:dyDescent="0.3">
      <c r="A208" s="13"/>
      <c r="B208" s="102"/>
      <c r="C208" s="55"/>
      <c r="D208" s="56"/>
      <c r="E208" s="86"/>
      <c r="F208" s="86"/>
      <c r="G208" s="57"/>
      <c r="H208" s="57"/>
      <c r="J208" s="58"/>
      <c r="K208" s="62">
        <f>SUM(K9:K207)</f>
        <v>0</v>
      </c>
      <c r="L208" s="63"/>
    </row>
    <row r="209" spans="1:12" s="1" customFormat="1" ht="20.100000000000001" customHeight="1" x14ac:dyDescent="0.3">
      <c r="A209" s="13"/>
      <c r="B209" s="94"/>
      <c r="C209" s="21"/>
      <c r="D209" s="22"/>
      <c r="E209" s="87"/>
      <c r="F209" s="87"/>
      <c r="G209" s="23"/>
      <c r="H209" s="23"/>
      <c r="J209" s="51"/>
      <c r="K209" s="25"/>
      <c r="L209" s="25"/>
    </row>
    <row r="210" spans="1:12" s="1" customFormat="1" ht="20.100000000000001" customHeight="1" x14ac:dyDescent="0.3">
      <c r="A210" s="13"/>
      <c r="B210" s="94"/>
      <c r="C210" s="21"/>
      <c r="D210" s="22"/>
      <c r="E210" s="87"/>
      <c r="F210" s="87"/>
      <c r="G210" s="23"/>
      <c r="H210" s="23"/>
      <c r="J210" s="51"/>
      <c r="K210" s="25"/>
      <c r="L210" s="25"/>
    </row>
    <row r="211" spans="1:12" s="1" customFormat="1" ht="20.100000000000001" customHeight="1" x14ac:dyDescent="0.3">
      <c r="A211" s="13"/>
      <c r="B211" s="94"/>
      <c r="C211" s="21"/>
      <c r="D211" s="22"/>
      <c r="E211" s="87"/>
      <c r="F211" s="87"/>
      <c r="G211" s="23"/>
      <c r="H211" s="23"/>
      <c r="J211" s="51"/>
      <c r="K211" s="25"/>
      <c r="L211" s="25"/>
    </row>
    <row r="212" spans="1:12" s="1" customFormat="1" ht="20.100000000000001" customHeight="1" x14ac:dyDescent="0.3">
      <c r="A212" s="13"/>
      <c r="B212" s="94"/>
      <c r="C212" s="21"/>
      <c r="D212" s="22"/>
      <c r="E212" s="87"/>
      <c r="F212" s="87"/>
      <c r="G212" s="23"/>
      <c r="H212" s="23"/>
      <c r="J212" s="51"/>
      <c r="K212" s="25"/>
      <c r="L212" s="25"/>
    </row>
    <row r="213" spans="1:12" s="1" customFormat="1" ht="20.100000000000001" customHeight="1" x14ac:dyDescent="0.3">
      <c r="A213" s="13"/>
      <c r="B213" s="94"/>
      <c r="C213" s="21"/>
      <c r="D213" s="22"/>
      <c r="E213" s="87"/>
      <c r="F213" s="87"/>
      <c r="G213" s="23"/>
      <c r="H213" s="23"/>
      <c r="J213" s="51"/>
      <c r="K213" s="25"/>
      <c r="L213" s="25"/>
    </row>
    <row r="214" spans="1:12" s="1" customFormat="1" ht="20.100000000000001" customHeight="1" x14ac:dyDescent="0.3">
      <c r="A214" s="13"/>
      <c r="B214" s="94"/>
      <c r="C214" s="21"/>
      <c r="D214" s="22"/>
      <c r="E214" s="87"/>
      <c r="F214" s="87"/>
      <c r="G214" s="23"/>
      <c r="H214" s="23"/>
      <c r="J214" s="51"/>
      <c r="K214" s="25"/>
      <c r="L214" s="25"/>
    </row>
    <row r="215" spans="1:12" s="1" customFormat="1" ht="20.100000000000001" customHeight="1" x14ac:dyDescent="0.3">
      <c r="A215" s="13"/>
      <c r="B215" s="94" t="s">
        <v>6</v>
      </c>
      <c r="C215" s="21" t="s">
        <v>6</v>
      </c>
      <c r="D215" s="22"/>
      <c r="E215" s="87"/>
      <c r="F215" s="87"/>
      <c r="G215" s="23"/>
      <c r="H215" s="23"/>
      <c r="J215" s="51"/>
      <c r="K215" s="25"/>
      <c r="L215" s="25"/>
    </row>
    <row r="216" spans="1:12" s="1" customFormat="1" ht="20.100000000000001" customHeight="1" x14ac:dyDescent="0.3">
      <c r="A216" s="13"/>
      <c r="B216" s="94"/>
      <c r="C216" s="21"/>
      <c r="D216" s="22"/>
      <c r="E216" s="87"/>
      <c r="F216" s="87"/>
      <c r="G216" s="23"/>
      <c r="H216" s="23"/>
      <c r="J216" s="51"/>
      <c r="K216" s="25"/>
      <c r="L216" s="25"/>
    </row>
    <row r="217" spans="1:12" s="1" customFormat="1" ht="20.100000000000001" customHeight="1" x14ac:dyDescent="0.3">
      <c r="A217" s="13"/>
      <c r="B217" s="94"/>
      <c r="C217" s="21"/>
      <c r="D217" s="22"/>
      <c r="E217" s="87"/>
      <c r="F217" s="87"/>
      <c r="G217" s="23"/>
      <c r="H217" s="23"/>
      <c r="J217" s="51"/>
      <c r="K217" s="25"/>
      <c r="L217" s="25"/>
    </row>
    <row r="218" spans="1:12" s="1" customFormat="1" ht="20.100000000000001" customHeight="1" x14ac:dyDescent="0.3">
      <c r="A218" s="13"/>
      <c r="B218" s="94"/>
      <c r="C218" s="21"/>
      <c r="D218" s="22"/>
      <c r="E218" s="87"/>
      <c r="F218" s="87"/>
      <c r="G218" s="23"/>
      <c r="H218" s="23"/>
      <c r="J218" s="51"/>
      <c r="K218" s="25"/>
      <c r="L218" s="25"/>
    </row>
    <row r="219" spans="1:12" s="1" customFormat="1" ht="20.100000000000001" customHeight="1" x14ac:dyDescent="0.3">
      <c r="A219" s="13"/>
      <c r="B219" s="94"/>
      <c r="C219" s="21"/>
      <c r="D219" s="22"/>
      <c r="E219" s="87"/>
      <c r="F219" s="87"/>
      <c r="G219" s="23"/>
      <c r="H219" s="23"/>
      <c r="J219" s="51"/>
      <c r="K219" s="25"/>
      <c r="L219" s="25"/>
    </row>
    <row r="220" spans="1:12" s="1" customFormat="1" ht="20.100000000000001" customHeight="1" x14ac:dyDescent="0.3">
      <c r="A220" s="13"/>
      <c r="B220" s="94"/>
      <c r="C220" s="21"/>
      <c r="D220" s="22"/>
      <c r="E220" s="87"/>
      <c r="F220" s="87"/>
      <c r="G220" s="23"/>
      <c r="H220" s="23"/>
      <c r="J220" s="51"/>
      <c r="K220" s="25"/>
      <c r="L220" s="25"/>
    </row>
    <row r="221" spans="1:12" s="1" customFormat="1" ht="20.100000000000001" customHeight="1" x14ac:dyDescent="0.3">
      <c r="A221" s="13"/>
      <c r="B221" s="94"/>
      <c r="C221" s="21"/>
      <c r="D221" s="22"/>
      <c r="E221" s="87"/>
      <c r="F221" s="87"/>
      <c r="G221" s="23"/>
      <c r="H221" s="23"/>
      <c r="J221" s="51"/>
      <c r="K221" s="25"/>
      <c r="L221" s="25"/>
    </row>
    <row r="222" spans="1:12" s="1" customFormat="1" ht="20.100000000000001" customHeight="1" x14ac:dyDescent="0.3">
      <c r="A222" s="13"/>
      <c r="B222" s="94"/>
      <c r="C222" s="21"/>
      <c r="D222" s="22"/>
      <c r="E222" s="87"/>
      <c r="F222" s="87"/>
      <c r="G222" s="23"/>
      <c r="H222" s="23"/>
      <c r="J222" s="51"/>
      <c r="K222" s="25"/>
      <c r="L222" s="25"/>
    </row>
    <row r="223" spans="1:12" s="1" customFormat="1" ht="20.100000000000001" customHeight="1" x14ac:dyDescent="0.3">
      <c r="A223" s="13"/>
      <c r="B223" s="94"/>
      <c r="C223" s="21"/>
      <c r="D223" s="22"/>
      <c r="E223" s="87"/>
      <c r="F223" s="87"/>
      <c r="G223" s="23"/>
      <c r="H223" s="23"/>
      <c r="J223" s="51"/>
      <c r="K223" s="25"/>
      <c r="L223" s="25"/>
    </row>
    <row r="224" spans="1:12" s="1" customFormat="1" ht="20.100000000000001" customHeight="1" x14ac:dyDescent="0.3">
      <c r="A224" s="13"/>
      <c r="B224" s="94"/>
      <c r="C224" s="21"/>
      <c r="D224" s="22"/>
      <c r="E224" s="87"/>
      <c r="F224" s="87"/>
      <c r="G224" s="23"/>
      <c r="H224" s="23"/>
      <c r="J224" s="51"/>
      <c r="K224" s="25"/>
      <c r="L224" s="25"/>
    </row>
    <row r="225" spans="1:12" s="1" customFormat="1" ht="20.100000000000001" customHeight="1" x14ac:dyDescent="0.3">
      <c r="A225" s="13"/>
      <c r="B225" s="94"/>
      <c r="C225" s="21"/>
      <c r="D225" s="22"/>
      <c r="E225" s="87"/>
      <c r="F225" s="87"/>
      <c r="G225" s="23"/>
      <c r="H225" s="23"/>
      <c r="J225" s="51"/>
      <c r="K225" s="25"/>
      <c r="L225" s="25"/>
    </row>
    <row r="226" spans="1:12" s="1" customFormat="1" ht="20.100000000000001" customHeight="1" x14ac:dyDescent="0.3">
      <c r="A226" s="13"/>
      <c r="B226" s="94"/>
      <c r="C226" s="21"/>
      <c r="D226" s="22"/>
      <c r="E226" s="87"/>
      <c r="F226" s="87"/>
      <c r="G226" s="23"/>
      <c r="H226" s="23"/>
      <c r="J226" s="51"/>
      <c r="K226" s="25"/>
      <c r="L226" s="25"/>
    </row>
    <row r="227" spans="1:12" s="1" customFormat="1" ht="20.100000000000001" customHeight="1" x14ac:dyDescent="0.3">
      <c r="A227" s="13"/>
      <c r="B227" s="94"/>
      <c r="C227" s="21"/>
      <c r="D227" s="22"/>
      <c r="E227" s="87"/>
      <c r="F227" s="87"/>
      <c r="G227" s="23"/>
      <c r="H227" s="23"/>
      <c r="J227" s="51"/>
      <c r="K227" s="25"/>
      <c r="L227" s="25"/>
    </row>
    <row r="228" spans="1:12" s="1" customFormat="1" ht="20.100000000000001" customHeight="1" x14ac:dyDescent="0.3">
      <c r="A228" s="13"/>
      <c r="B228" s="94"/>
      <c r="C228" s="21"/>
      <c r="D228" s="22"/>
      <c r="E228" s="87"/>
      <c r="F228" s="87"/>
      <c r="G228" s="23"/>
      <c r="H228" s="23"/>
      <c r="J228" s="51"/>
      <c r="K228" s="25"/>
      <c r="L228" s="25"/>
    </row>
    <row r="229" spans="1:12" s="1" customFormat="1" ht="20.100000000000001" customHeight="1" x14ac:dyDescent="0.3">
      <c r="A229" s="13"/>
      <c r="B229" s="94"/>
      <c r="C229" s="21"/>
      <c r="D229" s="22"/>
      <c r="E229" s="87"/>
      <c r="F229" s="87"/>
      <c r="G229" s="23"/>
      <c r="H229" s="23"/>
      <c r="J229" s="51"/>
      <c r="K229" s="25"/>
      <c r="L229" s="25"/>
    </row>
    <row r="230" spans="1:12" s="1" customFormat="1" ht="20.100000000000001" customHeight="1" x14ac:dyDescent="0.3">
      <c r="A230" s="13"/>
      <c r="B230" s="94"/>
      <c r="C230" s="21"/>
      <c r="D230" s="22"/>
      <c r="E230" s="87"/>
      <c r="F230" s="87"/>
      <c r="G230" s="23"/>
      <c r="H230" s="23"/>
      <c r="J230" s="51"/>
      <c r="K230" s="25"/>
      <c r="L230" s="25"/>
    </row>
    <row r="231" spans="1:12" s="1" customFormat="1" ht="20.100000000000001" customHeight="1" x14ac:dyDescent="0.3">
      <c r="A231" s="13"/>
      <c r="B231" s="94"/>
      <c r="C231" s="21"/>
      <c r="D231" s="22"/>
      <c r="E231" s="87"/>
      <c r="F231" s="87"/>
      <c r="G231" s="23"/>
      <c r="H231" s="23"/>
      <c r="J231" s="51"/>
      <c r="K231" s="25"/>
      <c r="L231" s="25"/>
    </row>
    <row r="232" spans="1:12" s="1" customFormat="1" ht="20.100000000000001" customHeight="1" x14ac:dyDescent="0.3">
      <c r="A232" s="13"/>
      <c r="B232" s="94"/>
      <c r="C232" s="21"/>
      <c r="D232" s="22"/>
      <c r="E232" s="87"/>
      <c r="F232" s="87"/>
      <c r="G232" s="23"/>
      <c r="H232" s="23"/>
      <c r="J232" s="51"/>
      <c r="K232" s="25"/>
      <c r="L232" s="25"/>
    </row>
    <row r="233" spans="1:12" s="1" customFormat="1" ht="20.100000000000001" customHeight="1" x14ac:dyDescent="0.3">
      <c r="A233" s="13"/>
      <c r="B233" s="94"/>
      <c r="C233" s="21"/>
      <c r="D233" s="22"/>
      <c r="E233" s="87"/>
      <c r="F233" s="87"/>
      <c r="G233" s="23"/>
      <c r="H233" s="23"/>
      <c r="J233" s="51"/>
      <c r="K233" s="25"/>
      <c r="L233" s="25"/>
    </row>
    <row r="234" spans="1:12" s="1" customFormat="1" ht="20.100000000000001" customHeight="1" x14ac:dyDescent="0.3">
      <c r="A234" s="13"/>
      <c r="B234" s="94"/>
      <c r="C234" s="21"/>
      <c r="D234" s="22"/>
      <c r="E234" s="87"/>
      <c r="F234" s="87"/>
      <c r="G234" s="23"/>
      <c r="H234" s="23"/>
      <c r="J234" s="51"/>
      <c r="K234" s="25"/>
      <c r="L234" s="25"/>
    </row>
    <row r="235" spans="1:12" s="1" customFormat="1" ht="20.100000000000001" customHeight="1" x14ac:dyDescent="0.3">
      <c r="A235" s="13"/>
      <c r="B235" s="94"/>
      <c r="C235" s="21"/>
      <c r="D235" s="22"/>
      <c r="E235" s="87"/>
      <c r="F235" s="87"/>
      <c r="G235" s="23"/>
      <c r="H235" s="23"/>
      <c r="J235" s="51"/>
      <c r="K235" s="25"/>
      <c r="L235" s="25"/>
    </row>
    <row r="236" spans="1:12" s="1" customFormat="1" ht="20.100000000000001" customHeight="1" x14ac:dyDescent="0.3">
      <c r="A236" s="13"/>
      <c r="B236" s="94"/>
      <c r="C236" s="21"/>
      <c r="D236" s="22"/>
      <c r="E236" s="87"/>
      <c r="F236" s="87"/>
      <c r="G236" s="23"/>
      <c r="H236" s="23"/>
      <c r="J236" s="51"/>
      <c r="K236" s="25"/>
      <c r="L236" s="25"/>
    </row>
    <row r="237" spans="1:12" s="1" customFormat="1" ht="20.100000000000001" customHeight="1" x14ac:dyDescent="0.3">
      <c r="A237" s="13"/>
      <c r="B237" s="94"/>
      <c r="C237" s="21"/>
      <c r="D237" s="22"/>
      <c r="E237" s="87"/>
      <c r="F237" s="87"/>
      <c r="G237" s="23"/>
      <c r="H237" s="23"/>
      <c r="J237" s="51"/>
      <c r="K237" s="25"/>
      <c r="L237" s="25"/>
    </row>
    <row r="238" spans="1:12" s="1" customFormat="1" ht="20.100000000000001" customHeight="1" x14ac:dyDescent="0.3">
      <c r="A238" s="13"/>
      <c r="B238" s="94"/>
      <c r="C238" s="21"/>
      <c r="D238" s="22"/>
      <c r="E238" s="87"/>
      <c r="F238" s="87"/>
      <c r="G238" s="23"/>
      <c r="H238" s="23"/>
      <c r="J238" s="51"/>
      <c r="K238" s="25"/>
      <c r="L238" s="25"/>
    </row>
    <row r="239" spans="1:12" s="1" customFormat="1" ht="20.100000000000001" customHeight="1" x14ac:dyDescent="0.3">
      <c r="A239" s="13"/>
      <c r="B239" s="94"/>
      <c r="C239" s="21"/>
      <c r="D239" s="22"/>
      <c r="E239" s="87"/>
      <c r="F239" s="87"/>
      <c r="G239" s="23"/>
      <c r="H239" s="23"/>
      <c r="J239" s="51"/>
      <c r="K239" s="25"/>
      <c r="L239" s="25"/>
    </row>
    <row r="240" spans="1:12" s="1" customFormat="1" ht="20.100000000000001" customHeight="1" x14ac:dyDescent="0.3">
      <c r="A240" s="13"/>
      <c r="B240" s="94"/>
      <c r="C240" s="21"/>
      <c r="D240" s="22"/>
      <c r="E240" s="87"/>
      <c r="F240" s="87"/>
      <c r="G240" s="23"/>
      <c r="H240" s="23"/>
      <c r="J240" s="51"/>
      <c r="K240" s="25"/>
      <c r="L240" s="25"/>
    </row>
    <row r="241" spans="1:53" s="1" customFormat="1" ht="20.100000000000001" customHeight="1" x14ac:dyDescent="0.3">
      <c r="A241" s="13"/>
      <c r="B241" s="94"/>
      <c r="C241" s="21"/>
      <c r="D241" s="22"/>
      <c r="E241" s="87"/>
      <c r="F241" s="87"/>
      <c r="G241" s="23"/>
      <c r="H241" s="23"/>
      <c r="J241" s="51"/>
      <c r="K241" s="25"/>
      <c r="L241" s="25"/>
    </row>
    <row r="242" spans="1:53" s="1" customFormat="1" ht="20.100000000000001" customHeight="1" x14ac:dyDescent="0.3">
      <c r="A242" s="13"/>
      <c r="B242" s="94"/>
      <c r="C242" s="21"/>
      <c r="D242" s="22"/>
      <c r="E242" s="87"/>
      <c r="F242" s="87"/>
      <c r="G242" s="23"/>
      <c r="H242" s="23"/>
      <c r="J242" s="51"/>
      <c r="K242" s="25"/>
      <c r="L242" s="25"/>
    </row>
    <row r="243" spans="1:53" s="1" customFormat="1" ht="20.100000000000001" customHeight="1" x14ac:dyDescent="0.3">
      <c r="A243" s="13"/>
      <c r="B243" s="94"/>
      <c r="C243" s="21"/>
      <c r="D243" s="22"/>
      <c r="E243" s="87"/>
      <c r="F243" s="87"/>
      <c r="G243" s="23"/>
      <c r="H243" s="23"/>
      <c r="J243" s="51"/>
      <c r="K243" s="25"/>
      <c r="L243" s="25"/>
    </row>
    <row r="244" spans="1:53" s="1" customFormat="1" ht="20.100000000000001" customHeight="1" x14ac:dyDescent="0.3">
      <c r="A244" s="13"/>
      <c r="B244" s="94"/>
      <c r="C244" s="21"/>
      <c r="D244" s="22"/>
      <c r="E244" s="87"/>
      <c r="F244" s="87"/>
      <c r="G244" s="23"/>
      <c r="H244" s="23"/>
      <c r="J244" s="51"/>
      <c r="K244" s="25"/>
      <c r="L244" s="25"/>
    </row>
    <row r="245" spans="1:53" s="1" customFormat="1" ht="20.100000000000001" customHeight="1" x14ac:dyDescent="0.3">
      <c r="A245" s="13"/>
      <c r="B245" s="94"/>
      <c r="C245" s="21"/>
      <c r="D245" s="22"/>
      <c r="E245" s="87"/>
      <c r="F245" s="87"/>
      <c r="G245" s="23"/>
      <c r="H245" s="23"/>
      <c r="J245" s="51"/>
      <c r="K245" s="25"/>
      <c r="L245" s="25"/>
    </row>
    <row r="246" spans="1:53" s="1" customFormat="1" ht="20.100000000000001" customHeight="1" x14ac:dyDescent="0.3">
      <c r="A246" s="13"/>
      <c r="B246" s="94"/>
      <c r="C246" s="21"/>
      <c r="D246" s="22"/>
      <c r="E246" s="87"/>
      <c r="F246" s="87"/>
      <c r="G246" s="23"/>
      <c r="H246" s="23"/>
      <c r="J246" s="24"/>
      <c r="K246" s="25"/>
      <c r="L246" s="25"/>
    </row>
    <row r="247" spans="1:53" ht="20.100000000000001" customHeight="1" x14ac:dyDescent="0.3">
      <c r="I247" s="6"/>
      <c r="M247" s="2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</row>
  </sheetData>
  <sheetProtection algorithmName="SHA-512" hashValue="IAlztQ7xf5jimiN7cwJtithP8vB15eG5hgdB+YMA7AoCLE2ZE7EUGD8dmLYDFS1y2mWxXydJdXAzrgKtHGEN3g==" saltValue="Nuwx2nwlv6JCQriCWONAeQ==" spinCount="100000" sheet="1" objects="1" scenarios="1"/>
  <mergeCells count="230">
    <mergeCell ref="C85:D85"/>
    <mergeCell ref="E85:H85"/>
    <mergeCell ref="L4:M5"/>
    <mergeCell ref="G4:H5"/>
    <mergeCell ref="C206:F206"/>
    <mergeCell ref="D207:F207"/>
    <mergeCell ref="C21:D21"/>
    <mergeCell ref="E21:F21"/>
    <mergeCell ref="C22:D26"/>
    <mergeCell ref="E22:F22"/>
    <mergeCell ref="E23:F23"/>
    <mergeCell ref="E24:F24"/>
    <mergeCell ref="E25:F25"/>
    <mergeCell ref="E26:F26"/>
    <mergeCell ref="C35:D35"/>
    <mergeCell ref="E35:F35"/>
    <mergeCell ref="E39:F39"/>
    <mergeCell ref="E40:F40"/>
    <mergeCell ref="C42:D42"/>
    <mergeCell ref="E42:F42"/>
    <mergeCell ref="E38:F38"/>
    <mergeCell ref="E32:F32"/>
    <mergeCell ref="E30:F30"/>
    <mergeCell ref="E31:F31"/>
    <mergeCell ref="E37:F37"/>
    <mergeCell ref="E36:F36"/>
    <mergeCell ref="C36:D40"/>
    <mergeCell ref="C56:D56"/>
    <mergeCell ref="E56:F56"/>
    <mergeCell ref="B4:E4"/>
    <mergeCell ref="B5:E5"/>
    <mergeCell ref="E33:F33"/>
    <mergeCell ref="E15:F15"/>
    <mergeCell ref="C16:D17"/>
    <mergeCell ref="E16:F16"/>
    <mergeCell ref="E17:F17"/>
    <mergeCell ref="C43:D44"/>
    <mergeCell ref="E43:F43"/>
    <mergeCell ref="E44:F44"/>
    <mergeCell ref="C54:F54"/>
    <mergeCell ref="C46:D46"/>
    <mergeCell ref="E46:F46"/>
    <mergeCell ref="C47:D51"/>
    <mergeCell ref="E47:F47"/>
    <mergeCell ref="E48:F48"/>
    <mergeCell ref="E49:F49"/>
    <mergeCell ref="D132:F132"/>
    <mergeCell ref="D133:F133"/>
    <mergeCell ref="C7:D7"/>
    <mergeCell ref="E7:F7"/>
    <mergeCell ref="I7:I97"/>
    <mergeCell ref="D119:F119"/>
    <mergeCell ref="C120:C121"/>
    <mergeCell ref="D120:F120"/>
    <mergeCell ref="D121:F121"/>
    <mergeCell ref="C8:G8"/>
    <mergeCell ref="D113:F113"/>
    <mergeCell ref="D108:F108"/>
    <mergeCell ref="D105:F105"/>
    <mergeCell ref="D109:F109"/>
    <mergeCell ref="D106:F106"/>
    <mergeCell ref="D107:F107"/>
    <mergeCell ref="E10:F10"/>
    <mergeCell ref="C10:D13"/>
    <mergeCell ref="C97:F97"/>
    <mergeCell ref="C104:F104"/>
    <mergeCell ref="C55:D55"/>
    <mergeCell ref="E55:F55"/>
    <mergeCell ref="C29:D33"/>
    <mergeCell ref="E69:H69"/>
    <mergeCell ref="C112:C113"/>
    <mergeCell ref="E58:F58"/>
    <mergeCell ref="E201:F201"/>
    <mergeCell ref="E202:F202"/>
    <mergeCell ref="E203:F203"/>
    <mergeCell ref="E204:F204"/>
    <mergeCell ref="E199:F199"/>
    <mergeCell ref="C192:D192"/>
    <mergeCell ref="E192:F192"/>
    <mergeCell ref="C193:D197"/>
    <mergeCell ref="E193:F193"/>
    <mergeCell ref="E194:F194"/>
    <mergeCell ref="E195:F195"/>
    <mergeCell ref="E197:F197"/>
    <mergeCell ref="C199:D200"/>
    <mergeCell ref="C201:D204"/>
    <mergeCell ref="E196:F196"/>
    <mergeCell ref="C188:F188"/>
    <mergeCell ref="C189:F189"/>
    <mergeCell ref="E175:F175"/>
    <mergeCell ref="E176:F176"/>
    <mergeCell ref="E171:F171"/>
    <mergeCell ref="E172:F172"/>
    <mergeCell ref="E173:F173"/>
    <mergeCell ref="C155:F155"/>
    <mergeCell ref="E200:F200"/>
    <mergeCell ref="C186:F186"/>
    <mergeCell ref="C187:F187"/>
    <mergeCell ref="E183:F183"/>
    <mergeCell ref="C166:G166"/>
    <mergeCell ref="C168:D168"/>
    <mergeCell ref="E170:F170"/>
    <mergeCell ref="C167:D167"/>
    <mergeCell ref="E167:F167"/>
    <mergeCell ref="E168:F168"/>
    <mergeCell ref="C170:D170"/>
    <mergeCell ref="C160:H160"/>
    <mergeCell ref="C161:F161"/>
    <mergeCell ref="C163:H163"/>
    <mergeCell ref="C164:F164"/>
    <mergeCell ref="C136:C137"/>
    <mergeCell ref="C130:C131"/>
    <mergeCell ref="D130:F130"/>
    <mergeCell ref="C148:H148"/>
    <mergeCell ref="C149:F149"/>
    <mergeCell ref="C157:H157"/>
    <mergeCell ref="E178:F178"/>
    <mergeCell ref="E182:F182"/>
    <mergeCell ref="C178:D178"/>
    <mergeCell ref="C158:F158"/>
    <mergeCell ref="D142:F142"/>
    <mergeCell ref="D143:F143"/>
    <mergeCell ref="C144:C145"/>
    <mergeCell ref="D144:F144"/>
    <mergeCell ref="D145:F145"/>
    <mergeCell ref="C138:C139"/>
    <mergeCell ref="D138:F138"/>
    <mergeCell ref="E174:F174"/>
    <mergeCell ref="C171:D176"/>
    <mergeCell ref="E179:F179"/>
    <mergeCell ref="E180:F180"/>
    <mergeCell ref="E181:F181"/>
    <mergeCell ref="C179:D183"/>
    <mergeCell ref="C132:C133"/>
    <mergeCell ref="D136:F136"/>
    <mergeCell ref="D137:F137"/>
    <mergeCell ref="D131:F131"/>
    <mergeCell ref="C151:H151"/>
    <mergeCell ref="C152:F152"/>
    <mergeCell ref="C154:H154"/>
    <mergeCell ref="C106:C107"/>
    <mergeCell ref="C108:C109"/>
    <mergeCell ref="D129:F129"/>
    <mergeCell ref="C124:C125"/>
    <mergeCell ref="D124:F124"/>
    <mergeCell ref="D125:F125"/>
    <mergeCell ref="C126:C127"/>
    <mergeCell ref="D126:F126"/>
    <mergeCell ref="D127:F127"/>
    <mergeCell ref="D114:F114"/>
    <mergeCell ref="D115:F115"/>
    <mergeCell ref="D117:F117"/>
    <mergeCell ref="C118:C119"/>
    <mergeCell ref="D118:F118"/>
    <mergeCell ref="D141:F141"/>
    <mergeCell ref="C142:C143"/>
    <mergeCell ref="C147:F147"/>
    <mergeCell ref="D135:F135"/>
    <mergeCell ref="D98:F98"/>
    <mergeCell ref="D99:F99"/>
    <mergeCell ref="D101:F101"/>
    <mergeCell ref="D102:F102"/>
    <mergeCell ref="D139:F139"/>
    <mergeCell ref="C6:E6"/>
    <mergeCell ref="D123:F123"/>
    <mergeCell ref="C9:D9"/>
    <mergeCell ref="E9:F9"/>
    <mergeCell ref="E11:F11"/>
    <mergeCell ref="E12:F12"/>
    <mergeCell ref="E13:F13"/>
    <mergeCell ref="C15:D15"/>
    <mergeCell ref="C61:D61"/>
    <mergeCell ref="E61:F61"/>
    <mergeCell ref="E62:F62"/>
    <mergeCell ref="D111:F111"/>
    <mergeCell ref="C114:C115"/>
    <mergeCell ref="E63:F63"/>
    <mergeCell ref="C62:D63"/>
    <mergeCell ref="C65:D65"/>
    <mergeCell ref="E65:F65"/>
    <mergeCell ref="C66:D67"/>
    <mergeCell ref="D112:F112"/>
    <mergeCell ref="E92:F92"/>
    <mergeCell ref="E93:F93"/>
    <mergeCell ref="E94:F94"/>
    <mergeCell ref="E95:F95"/>
    <mergeCell ref="E87:F87"/>
    <mergeCell ref="E88:F88"/>
    <mergeCell ref="C87:D95"/>
    <mergeCell ref="E80:F80"/>
    <mergeCell ref="E66:F66"/>
    <mergeCell ref="E67:F67"/>
    <mergeCell ref="C70:D70"/>
    <mergeCell ref="E70:F70"/>
    <mergeCell ref="C71:D77"/>
    <mergeCell ref="E71:F71"/>
    <mergeCell ref="E72:F72"/>
    <mergeCell ref="E73:F73"/>
    <mergeCell ref="E74:F74"/>
    <mergeCell ref="E75:F75"/>
    <mergeCell ref="E76:F76"/>
    <mergeCell ref="E77:F77"/>
    <mergeCell ref="C80:D80"/>
    <mergeCell ref="C82:D82"/>
    <mergeCell ref="C83:D83"/>
    <mergeCell ref="C86:D86"/>
    <mergeCell ref="E86:F86"/>
    <mergeCell ref="E89:F89"/>
    <mergeCell ref="E90:F90"/>
    <mergeCell ref="E91:F91"/>
    <mergeCell ref="D2:H2"/>
    <mergeCell ref="D1:H1"/>
    <mergeCell ref="E82:F82"/>
    <mergeCell ref="E83:F83"/>
    <mergeCell ref="C79:D79"/>
    <mergeCell ref="E79:F79"/>
    <mergeCell ref="E53:H53"/>
    <mergeCell ref="E19:H19"/>
    <mergeCell ref="C19:D19"/>
    <mergeCell ref="C53:D53"/>
    <mergeCell ref="D3:H3"/>
    <mergeCell ref="E59:F59"/>
    <mergeCell ref="C58:D58"/>
    <mergeCell ref="C59:D59"/>
    <mergeCell ref="C20:F20"/>
    <mergeCell ref="C28:D28"/>
    <mergeCell ref="E28:F28"/>
    <mergeCell ref="E29:F29"/>
    <mergeCell ref="E50:F50"/>
    <mergeCell ref="E51:F51"/>
  </mergeCells>
  <hyperlinks>
    <hyperlink ref="C101" r:id="rId1"/>
    <hyperlink ref="C105" r:id="rId2"/>
    <hyperlink ref="C111" r:id="rId3"/>
    <hyperlink ref="C117" r:id="rId4"/>
    <hyperlink ref="C98" r:id="rId5"/>
    <hyperlink ref="C123" r:id="rId6"/>
    <hyperlink ref="C129" r:id="rId7"/>
    <hyperlink ref="C135" r:id="rId8"/>
    <hyperlink ref="C141" r:id="rId9"/>
    <hyperlink ref="C148:H148" r:id="rId10" display="Aqua Inc. EPSILON 8&quot; 33 sq. inch"/>
    <hyperlink ref="C151:H151" r:id="rId11" display="Aqua Inc. EPSILON size L 9&quot; 40 sq. inch"/>
    <hyperlink ref="C154:H154" r:id="rId12" display="Aqua Inc. ACE 7&quot; 29 sq. inch"/>
    <hyperlink ref="C157:H157" r:id="rId13" display="Aqua Inc. ALPHA 7&quot; 34 sq. inch"/>
    <hyperlink ref="C192:D192" r:id="rId14" display="Лиш SUP витой AQUA INC. Calf&amp;Coiled 10'"/>
    <hyperlink ref="C163:H163" r:id="rId15" display="Aqua Inc. Fiber Glass Fin 9&quot; 51 sq. inch orange"/>
    <hyperlink ref="C160:H160" r:id="rId16" display="Aqua Inc. DELTA 9&quot; 44 sq. inch"/>
    <hyperlink ref="C207" r:id="rId17" display="Aqua Inc. ENTRY PADDLE"/>
    <hyperlink ref="C167:D167" r:id="rId18" display="Aqua Inc. LONGBOARD BAG"/>
    <hyperlink ref="C170:D170" r:id="rId19" display="Aqua Inc. SUP SURF BAG"/>
    <hyperlink ref="C168:D168" r:id="rId20" display="Aqua Inc. WINGBOARD BAG"/>
    <hyperlink ref="C178:D178" r:id="rId21" display="Aqua Inc. SUP RACE BAG"/>
    <hyperlink ref="C186:F186" r:id="rId22" display="Чехол для неразборного весла Aqua Inc. U-cut/Adjustable Paddle Bag"/>
    <hyperlink ref="C187:F187" r:id="rId23" display="Чехол для разборного весла Aqua Inc. 3 part Paddle Bag"/>
    <hyperlink ref="C188:F188" r:id="rId24" display="Чехол для лопасти весла Aqua Inc. Blade Cover макс. ширина 18см"/>
    <hyperlink ref="C189:F189" r:id="rId25" display="Чехол для лопасти весла Aqua Inc. Blade Cover макс. ширина 21см"/>
    <hyperlink ref="C199:D200" r:id="rId26" display="Лиш серфовый (прямой) AQUA INC. Calf&amp;Straight 9'"/>
    <hyperlink ref="C86:D86" r:id="rId27" display="Aqua Inc. AROUNA Softtop"/>
    <hyperlink ref="C82:D82" r:id="rId28" display="Aqua Inc. OLA P-tech Softdeck."/>
    <hyperlink ref="C79:D79" r:id="rId29" display="Aqua Inc. OLA P-tech"/>
    <hyperlink ref="C70:D70" r:id="rId30" display="Aqua Inc. AQUIFER SURF Softtop"/>
    <hyperlink ref="C61:D61" r:id="rId31" display="Aqua Inc. HAZE"/>
    <hyperlink ref="C58:D58" r:id="rId32" display="Aqua Inc. TWILIGHT"/>
    <hyperlink ref="C55:D55" r:id="rId33" display="Aqua Inc. MIST "/>
    <hyperlink ref="C46:D46" r:id="rId34" display="Aqua Inc. Ranger"/>
    <hyperlink ref="C35:D35" r:id="rId35" display="Aqua Inc. Supersonic Allwater S.Carbon"/>
    <hyperlink ref="C28" r:id="rId36"/>
    <hyperlink ref="C21:D21" r:id="rId37" display="Aqua Inc. Supersonic Flatwater EVO S.Carbon"/>
    <hyperlink ref="C9:D9" r:id="rId38" display="Aqua Inc. AIR RIDER Carbon Tech 2023"/>
    <hyperlink ref="C15:D15" r:id="rId39" display="Aqua Inc. AIR RIDER Ammolite 2023"/>
    <hyperlink ref="F4" r:id="rId40" display="Вебсайт"/>
    <hyperlink ref="F5" r:id="rId41"/>
  </hyperlinks>
  <pageMargins left="0.7" right="0.7" top="0.75" bottom="0.75" header="0.3" footer="0.3"/>
  <pageSetup paperSize="9" orientation="portrait" horizontalDpi="300" verticalDpi="300" r:id="rId42"/>
  <ignoredErrors>
    <ignoredError sqref="B204 B192" numberStoredAsText="1"/>
  </ignoredErrors>
  <drawing r:id="rId4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ВАШ ЗАКАЗ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2022-11-22T10:01:44Z</dcterms:modified>
</cp:coreProperties>
</file>